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ADMINISTRACION\PRESUPUESTO 2026\PRESUPUESTO 2026\PRESUPUESTO 2026\"/>
    </mc:Choice>
  </mc:AlternateContent>
  <xr:revisionPtr revIDLastSave="0" documentId="13_ncr:1_{CA1C973E-88AA-443C-90BD-9D2E1F654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6" sheetId="1" r:id="rId1"/>
  </sheets>
  <definedNames>
    <definedName name="_xlnm.Print_Area" localSheetId="0">'PRESUPUESTO 26'!$A$1:$N$105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D90" i="1"/>
  <c r="N66" i="1"/>
  <c r="J19" i="1"/>
  <c r="L83" i="1"/>
  <c r="D95" i="1" s="1"/>
  <c r="N61" i="1" l="1"/>
  <c r="M83" i="1" l="1"/>
  <c r="I83" i="1"/>
  <c r="K83" i="1"/>
  <c r="N60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2" i="1"/>
  <c r="N63" i="1"/>
  <c r="N64" i="1"/>
  <c r="N65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F83" i="1"/>
  <c r="D92" i="1" l="1"/>
  <c r="D96" i="1"/>
  <c r="J8" i="1"/>
  <c r="N8" i="1" s="1"/>
  <c r="J9" i="1"/>
  <c r="N9" i="1" s="1"/>
  <c r="N10" i="1"/>
  <c r="N11" i="1"/>
  <c r="N12" i="1"/>
  <c r="J13" i="1"/>
  <c r="N13" i="1" s="1"/>
  <c r="N14" i="1"/>
  <c r="J7" i="1"/>
  <c r="N19" i="1" l="1"/>
  <c r="N25" i="1"/>
  <c r="N18" i="1"/>
  <c r="N23" i="1"/>
  <c r="N22" i="1"/>
  <c r="N17" i="1"/>
  <c r="N21" i="1"/>
  <c r="N24" i="1"/>
  <c r="N26" i="1"/>
  <c r="N15" i="1"/>
  <c r="H83" i="1"/>
  <c r="J83" i="1"/>
  <c r="N7" i="1"/>
  <c r="N20" i="1"/>
  <c r="N29" i="1"/>
  <c r="N28" i="1"/>
  <c r="N16" i="1"/>
  <c r="N27" i="1"/>
  <c r="N83" i="1" l="1"/>
  <c r="O83" i="1"/>
  <c r="N6" i="1"/>
  <c r="N5" i="1"/>
  <c r="N4" i="1"/>
  <c r="N3" i="1"/>
  <c r="D99" i="1" l="1"/>
</calcChain>
</file>

<file path=xl/sharedStrings.xml><?xml version="1.0" encoding="utf-8"?>
<sst xmlns="http://schemas.openxmlformats.org/spreadsheetml/2006/main" count="183" uniqueCount="95">
  <si>
    <t>NOMBRE DE LA PLAZA</t>
  </si>
  <si>
    <t>ADSCRIPCIÓN DE LA PLAZA</t>
  </si>
  <si>
    <t>PARTIDA GENERICA</t>
  </si>
  <si>
    <t xml:space="preserve">FF </t>
  </si>
  <si>
    <t>No. PLAZAS</t>
  </si>
  <si>
    <t>SUMA TOTAL DE REMUNERACIONES</t>
  </si>
  <si>
    <t>Regidores</t>
  </si>
  <si>
    <t>Sala de regidores</t>
  </si>
  <si>
    <t>Sindíco</t>
  </si>
  <si>
    <t>Sindicatura</t>
  </si>
  <si>
    <t>Secretario general</t>
  </si>
  <si>
    <t>Secretaría general</t>
  </si>
  <si>
    <t>Presidente</t>
  </si>
  <si>
    <t>Presidencia</t>
  </si>
  <si>
    <t>DIRECTORA GENERAL</t>
  </si>
  <si>
    <t>ADMINISTRACION</t>
  </si>
  <si>
    <t>ADMINISTRADOR</t>
  </si>
  <si>
    <t>PATRIMONIO E INGRESOS</t>
  </si>
  <si>
    <t>AUXILIAR ADMINISTRATIVO</t>
  </si>
  <si>
    <t>REQUISICIONES Y TRANSPARENCIA</t>
  </si>
  <si>
    <t>RECEPCIONISTA</t>
  </si>
  <si>
    <t>PROCURADURIA PPNNA</t>
  </si>
  <si>
    <t>DELEGADO INSTITUCIONAL</t>
  </si>
  <si>
    <t>JURIDICO</t>
  </si>
  <si>
    <t>TRABAJO SOCIAL</t>
  </si>
  <si>
    <t>PSICOLOGIA</t>
  </si>
  <si>
    <t>INTENDENCIA</t>
  </si>
  <si>
    <t>UAVIFAM</t>
  </si>
  <si>
    <t>COORDINADOR UAVIFAM</t>
  </si>
  <si>
    <t>PSICOLOGO</t>
  </si>
  <si>
    <t>ALIMENTARIA</t>
  </si>
  <si>
    <t>ALMACEN</t>
  </si>
  <si>
    <t>AUX DESPENSAS PAAP</t>
  </si>
  <si>
    <t>ASISTENCIA SOCIAL</t>
  </si>
  <si>
    <t>ENFERMERA y MIL DIAS</t>
  </si>
  <si>
    <t>MANTENIMIENTO</t>
  </si>
  <si>
    <t>PROTECCION A LA INFANCIA</t>
  </si>
  <si>
    <t xml:space="preserve">COORDINADOR </t>
  </si>
  <si>
    <t>PROMOTOR INFANTIL</t>
  </si>
  <si>
    <t>CAETF</t>
  </si>
  <si>
    <t>COODINADOR</t>
  </si>
  <si>
    <t>COMEDOR ASISTENCIAL MORELOS</t>
  </si>
  <si>
    <t>COORDINADOR</t>
  </si>
  <si>
    <t>COCINERA</t>
  </si>
  <si>
    <t>CHOFER NOTIFICADOR</t>
  </si>
  <si>
    <t>CASIM</t>
  </si>
  <si>
    <t>AUXILIAR</t>
  </si>
  <si>
    <t>CADI</t>
  </si>
  <si>
    <t>MAESTRA</t>
  </si>
  <si>
    <t>URR</t>
  </si>
  <si>
    <t>MEDICO REHABILITADOR</t>
  </si>
  <si>
    <t>FISIOTERAPEUTA</t>
  </si>
  <si>
    <t>RECEPCIONISTA MATUTINO</t>
  </si>
  <si>
    <t>TERAPIA DE LENGUAJE</t>
  </si>
  <si>
    <t>CAIC GUARDERIA CAPILLA DE GUADALUPE</t>
  </si>
  <si>
    <t>AUXILIAR DE MAESTRA</t>
  </si>
  <si>
    <t>DELEGACION CAPILLA DE GUADALUPE</t>
  </si>
  <si>
    <t>PROMOTOR DELEGACION</t>
  </si>
  <si>
    <t>COCINERA COMEDOR ASISTENCIAL</t>
  </si>
  <si>
    <t>DELEGACION SAN JOSE DE GRACIA</t>
  </si>
  <si>
    <t>DELEGACION PEGUEROS</t>
  </si>
  <si>
    <t>DELEGACION MEZCALA</t>
  </si>
  <si>
    <t>DELEGACION TECOMATLAN</t>
  </si>
  <si>
    <t>TOTALES</t>
  </si>
  <si>
    <t>1000-000-000</t>
  </si>
  <si>
    <t xml:space="preserve">MANEJO DE PERSONAL </t>
  </si>
  <si>
    <t xml:space="preserve">SUELDO BASE AL PERSONAL PERMANENTE                  </t>
  </si>
  <si>
    <t xml:space="preserve">PRIMAS DE VACACIONES, DOMINICAL Y GRATIFICACIÓN ANUAL                                                                                                        </t>
  </si>
  <si>
    <t xml:space="preserve">OTRAS PRESTACIONES ECONOMICAS (APOYO DE DESPENSA, TRANSPORTE)  </t>
  </si>
  <si>
    <t xml:space="preserve">APORTACIONES AL FONDO DE VIVIENDA                          </t>
  </si>
  <si>
    <t xml:space="preserve">APORTACIONES  AL SISTEMA RETIRO (PENSIONES)            </t>
  </si>
  <si>
    <t xml:space="preserve">FONDO DE AHORRO                    </t>
  </si>
  <si>
    <t xml:space="preserve">COMPENSACIONES (UTILES ESCOLARES Y  GASTOS DE FIN DE AÑO)       </t>
  </si>
  <si>
    <t xml:space="preserve">CONTADOR </t>
  </si>
  <si>
    <t>MENSUAL 2025</t>
  </si>
  <si>
    <t>ANUAL 2025</t>
  </si>
  <si>
    <t>PRIMA VACACIONAL Y DOMINICAL 2025</t>
  </si>
  <si>
    <t>GRATIFICACIÒN FIN DE AÑO (AGUINALDO) 2025</t>
  </si>
  <si>
    <t>OTRAS PRESTACIONES (TRANSPORTE Y DESPENSA)2025</t>
  </si>
  <si>
    <t>OTRAS PRESTACIONES (FONDOS DE AHORRO) 5% 2025</t>
  </si>
  <si>
    <t>OTRAS PRESTACIONES (APOYO UTILES ESCOLARES Y GASTOS DE FIN DE AÑO) 2025</t>
  </si>
  <si>
    <t>TERAPIA DE LENGUAJE VESPERTINO</t>
  </si>
  <si>
    <t xml:space="preserve">PENSIONADOS </t>
  </si>
  <si>
    <t>COORDIANDOR PAAP</t>
  </si>
  <si>
    <t>AUXILIAR DE MANTENIMIENTO</t>
  </si>
  <si>
    <t xml:space="preserve">COORDINADORA TRABAJO SOCIAL </t>
  </si>
  <si>
    <t xml:space="preserve">COORDINADORA DE ADULTO MAYOR </t>
  </si>
  <si>
    <t>COCINA</t>
  </si>
  <si>
    <t xml:space="preserve">AUXILIAR DE MAESTRA </t>
  </si>
  <si>
    <t>NUTRIOLOGA COMEDOR</t>
  </si>
  <si>
    <t>MAESTRA MATERNAL</t>
  </si>
  <si>
    <t xml:space="preserve">MAESTRA </t>
  </si>
  <si>
    <t>COORDINADORA DE CADI</t>
  </si>
  <si>
    <t>SUPERNUMERARIOS</t>
  </si>
  <si>
    <t>FISIOTERAPEUTA VESPERTINO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</si>
</sst>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0_ ;\-0\ "/>
    <numFmt numFmtId="166" formatCode="#,##0_ ;\-#,##0\ "/>
    <numFmt numFmtId="167" formatCode="_-&quot;$&quot;* #,##0_-;\-&quot;$&quot;* #,##0_-;_-&quot;$&quot;* &quot;-&quot;??_-;_-@_-"/>
    <numFmt numFmtId="168" formatCode="00.000\-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000000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" fontId="12" fillId="0" borderId="0">
      <alignment horizontal="center"/>
    </xf>
    <xf numFmtId="44" fontId="12" fillId="0" borderId="0" applyFont="0" applyFill="0" applyBorder="0" applyAlignment="0" applyProtection="0"/>
    <xf numFmtId="0" fontId="1" fillId="0" borderId="0"/>
    <xf numFmtId="2" fontId="12" fillId="0" borderId="0">
      <alignment horizontal="center"/>
    </xf>
    <xf numFmtId="44" fontId="12" fillId="0" borderId="0" applyFont="0" applyFill="0" applyBorder="0" applyAlignment="0" applyProtection="0"/>
    <xf numFmtId="0" fontId="1" fillId="0" borderId="0"/>
    <xf numFmtId="2" fontId="12" fillId="0" borderId="0">
      <alignment horizontal="center"/>
    </xf>
    <xf numFmtId="2" fontId="12" fillId="0" borderId="0">
      <alignment horizontal="center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0">
    <xf numFmtId="0" fontId="0" fillId="0" borderId="0" xfId="0"/>
    <xf numFmtId="41" fontId="5" fillId="3" borderId="8" xfId="0" applyNumberFormat="1" applyFont="1" applyFill="1" applyBorder="1" applyAlignment="1" applyProtection="1">
      <alignment vertical="center"/>
      <protection locked="0"/>
    </xf>
    <xf numFmtId="41" fontId="5" fillId="3" borderId="8" xfId="1" applyNumberFormat="1" applyFont="1" applyFill="1" applyBorder="1" applyAlignment="1" applyProtection="1">
      <alignment vertical="center"/>
      <protection locked="0"/>
    </xf>
    <xf numFmtId="41" fontId="0" fillId="3" borderId="8" xfId="0" applyNumberFormat="1" applyFill="1" applyBorder="1" applyAlignment="1" applyProtection="1">
      <alignment vertical="center"/>
      <protection locked="0"/>
    </xf>
    <xf numFmtId="165" fontId="0" fillId="3" borderId="8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41" fontId="0" fillId="3" borderId="8" xfId="0" applyNumberFormat="1" applyFill="1" applyBorder="1" applyAlignment="1">
      <alignment vertical="center"/>
    </xf>
    <xf numFmtId="165" fontId="0" fillId="3" borderId="9" xfId="0" applyNumberForma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vertical="center"/>
    </xf>
    <xf numFmtId="164" fontId="3" fillId="3" borderId="8" xfId="2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66" fontId="3" fillId="3" borderId="8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4" borderId="14" xfId="0" applyFont="1" applyFill="1" applyBorder="1"/>
    <xf numFmtId="44" fontId="0" fillId="0" borderId="8" xfId="2" applyFont="1" applyBorder="1"/>
    <xf numFmtId="166" fontId="0" fillId="0" borderId="8" xfId="2" applyNumberFormat="1" applyFont="1" applyBorder="1"/>
    <xf numFmtId="166" fontId="6" fillId="0" borderId="8" xfId="2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167" fontId="0" fillId="0" borderId="0" xfId="2" applyNumberFormat="1" applyFont="1"/>
    <xf numFmtId="0" fontId="3" fillId="3" borderId="0" xfId="0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vertical="center"/>
    </xf>
    <xf numFmtId="167" fontId="0" fillId="3" borderId="8" xfId="2" applyNumberFormat="1" applyFont="1" applyFill="1" applyBorder="1"/>
    <xf numFmtId="167" fontId="4" fillId="2" borderId="2" xfId="2" applyNumberFormat="1" applyFont="1" applyFill="1" applyBorder="1" applyAlignment="1">
      <alignment horizontal="center" vertical="center" wrapText="1"/>
    </xf>
    <xf numFmtId="167" fontId="4" fillId="2" borderId="7" xfId="2" applyNumberFormat="1" applyFont="1" applyFill="1" applyBorder="1" applyAlignment="1">
      <alignment horizontal="center" vertical="center" wrapText="1"/>
    </xf>
    <xf numFmtId="167" fontId="0" fillId="3" borderId="9" xfId="2" applyNumberFormat="1" applyFont="1" applyFill="1" applyBorder="1" applyAlignment="1" applyProtection="1">
      <alignment vertical="center"/>
      <protection locked="0"/>
    </xf>
    <xf numFmtId="167" fontId="0" fillId="3" borderId="8" xfId="2" applyNumberFormat="1" applyFont="1" applyFill="1" applyBorder="1" applyAlignment="1" applyProtection="1">
      <alignment vertical="center"/>
      <protection locked="0"/>
    </xf>
    <xf numFmtId="167" fontId="0" fillId="3" borderId="8" xfId="2" applyNumberFormat="1" applyFont="1" applyFill="1" applyBorder="1" applyAlignment="1" applyProtection="1">
      <alignment horizontal="right" vertical="center"/>
      <protection locked="0"/>
    </xf>
    <xf numFmtId="167" fontId="0" fillId="3" borderId="0" xfId="2" applyNumberFormat="1" applyFont="1" applyFill="1"/>
    <xf numFmtId="167" fontId="3" fillId="3" borderId="8" xfId="2" applyNumberFormat="1" applyFont="1" applyFill="1" applyBorder="1" applyAlignment="1">
      <alignment vertical="center"/>
    </xf>
    <xf numFmtId="167" fontId="3" fillId="3" borderId="0" xfId="2" applyNumberFormat="1" applyFont="1" applyFill="1" applyBorder="1" applyAlignment="1">
      <alignment vertical="center"/>
    </xf>
    <xf numFmtId="167" fontId="0" fillId="0" borderId="0" xfId="2" applyNumberFormat="1" applyFont="1" applyAlignment="1">
      <alignment wrapText="1"/>
    </xf>
    <xf numFmtId="167" fontId="4" fillId="2" borderId="3" xfId="2" applyNumberFormat="1" applyFont="1" applyFill="1" applyBorder="1" applyAlignment="1">
      <alignment horizontal="center" vertical="center" wrapText="1"/>
    </xf>
    <xf numFmtId="167" fontId="0" fillId="3" borderId="9" xfId="2" applyNumberFormat="1" applyFont="1" applyFill="1" applyBorder="1" applyAlignment="1" applyProtection="1">
      <alignment horizontal="right" vertical="center"/>
      <protection locked="0"/>
    </xf>
    <xf numFmtId="167" fontId="3" fillId="0" borderId="0" xfId="2" applyNumberFormat="1" applyFont="1"/>
    <xf numFmtId="167" fontId="13" fillId="0" borderId="0" xfId="2" applyNumberFormat="1" applyFont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7" xfId="2" applyNumberFormat="1" applyFont="1" applyFill="1" applyBorder="1" applyAlignment="1">
      <alignment horizontal="center" vertical="center" wrapText="1"/>
    </xf>
    <xf numFmtId="164" fontId="0" fillId="3" borderId="9" xfId="2" applyNumberFormat="1" applyFont="1" applyFill="1" applyBorder="1" applyAlignment="1" applyProtection="1">
      <alignment vertical="center"/>
      <protection locked="0"/>
    </xf>
    <xf numFmtId="164" fontId="0" fillId="3" borderId="8" xfId="2" applyNumberFormat="1" applyFont="1" applyFill="1" applyBorder="1" applyAlignment="1" applyProtection="1">
      <alignment vertical="center"/>
      <protection locked="0"/>
    </xf>
    <xf numFmtId="164" fontId="0" fillId="3" borderId="8" xfId="2" applyNumberFormat="1" applyFont="1" applyFill="1" applyBorder="1" applyAlignment="1" applyProtection="1">
      <alignment horizontal="right" vertical="center"/>
      <protection locked="0"/>
    </xf>
    <xf numFmtId="164" fontId="0" fillId="0" borderId="0" xfId="2" applyNumberFormat="1" applyFont="1" applyAlignment="1">
      <alignment vertical="center"/>
    </xf>
    <xf numFmtId="164" fontId="3" fillId="3" borderId="0" xfId="2" applyNumberFormat="1" applyFont="1" applyFill="1" applyBorder="1" applyAlignment="1">
      <alignment vertical="center"/>
    </xf>
    <xf numFmtId="164" fontId="0" fillId="0" borderId="0" xfId="2" applyNumberFormat="1" applyFont="1"/>
    <xf numFmtId="165" fontId="5" fillId="3" borderId="8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 applyProtection="1">
      <alignment horizontal="center" vertical="center"/>
      <protection locked="0"/>
    </xf>
    <xf numFmtId="165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/>
    <xf numFmtId="164" fontId="0" fillId="0" borderId="0" xfId="0" applyNumberFormat="1"/>
    <xf numFmtId="0" fontId="0" fillId="0" borderId="8" xfId="0" applyBorder="1"/>
    <xf numFmtId="0" fontId="0" fillId="3" borderId="0" xfId="0" applyFill="1" applyAlignment="1">
      <alignment horizontal="center" vertical="center"/>
    </xf>
    <xf numFmtId="164" fontId="0" fillId="3" borderId="0" xfId="2" applyNumberFormat="1" applyFont="1" applyFill="1"/>
    <xf numFmtId="167" fontId="14" fillId="3" borderId="0" xfId="2" applyNumberFormat="1" applyFont="1" applyFill="1"/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8" fontId="2" fillId="2" borderId="0" xfId="0" applyNumberFormat="1" applyFont="1" applyFill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3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 applyProtection="1">
      <alignment vertical="center"/>
      <protection locked="0"/>
    </xf>
  </cellXfs>
  <cellStyles count="16">
    <cellStyle name="Millares" xfId="1" builtinId="3"/>
    <cellStyle name="Millares 2" xfId="12" xr:uid="{00000000-0005-0000-0000-000001000000}"/>
    <cellStyle name="Moneda" xfId="2" builtinId="4"/>
    <cellStyle name="Moneda 2" xfId="7" xr:uid="{00000000-0005-0000-0000-000003000000}"/>
    <cellStyle name="Moneda 2 2" xfId="15" xr:uid="{00000000-0005-0000-0000-000004000000}"/>
    <cellStyle name="Moneda 3" xfId="4" xr:uid="{00000000-0005-0000-0000-000005000000}"/>
    <cellStyle name="Moneda 3 2" xfId="14" xr:uid="{00000000-0005-0000-0000-000006000000}"/>
    <cellStyle name="Moneda 4" xfId="13" xr:uid="{00000000-0005-0000-0000-000007000000}"/>
    <cellStyle name="Normal" xfId="0" builtinId="0"/>
    <cellStyle name="Normal 10" xfId="8" xr:uid="{00000000-0005-0000-0000-000009000000}"/>
    <cellStyle name="Normal 2" xfId="6" xr:uid="{00000000-0005-0000-0000-00000A000000}"/>
    <cellStyle name="Normal 2 2" xfId="9" xr:uid="{00000000-0005-0000-0000-00000B000000}"/>
    <cellStyle name="Normal 3" xfId="5" xr:uid="{00000000-0005-0000-0000-00000C000000}"/>
    <cellStyle name="Normal 3 2" xfId="10" xr:uid="{00000000-0005-0000-0000-00000D000000}"/>
    <cellStyle name="Normal 4" xfId="3" xr:uid="{00000000-0005-0000-0000-00000E000000}"/>
    <cellStyle name="Normal 7" xfId="11" xr:uid="{00000000-0005-0000-0000-00000F000000}"/>
  </cellStyles>
  <dxfs count="6">
    <dxf>
      <font>
        <color indexed="10"/>
      </font>
    </dxf>
    <dxf>
      <fill>
        <patternFill>
          <bgColor theme="7" tint="0.79998168889431442"/>
        </patternFill>
      </fill>
    </dxf>
    <dxf>
      <font>
        <color indexed="1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89</xdr:row>
      <xdr:rowOff>0</xdr:rowOff>
    </xdr:from>
    <xdr:to>
      <xdr:col>2</xdr:col>
      <xdr:colOff>38100</xdr:colOff>
      <xdr:row>109</xdr:row>
      <xdr:rowOff>435802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23221950"/>
          <a:ext cx="10380952" cy="4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="110" zoomScaleNormal="110" workbookViewId="0">
      <pane ySplit="2" topLeftCell="A60" activePane="bottomLeft" state="frozen"/>
      <selection activeCell="C9" activeCellId="1" sqref="C4:C6 C9:C11"/>
      <selection pane="bottomLeft" activeCell="G38" sqref="G38"/>
    </sheetView>
  </sheetViews>
  <sheetFormatPr baseColWidth="10" defaultColWidth="0" defaultRowHeight="15" customHeight="1" x14ac:dyDescent="0.25"/>
  <cols>
    <col min="1" max="1" width="5" style="8" bestFit="1" customWidth="1"/>
    <col min="2" max="2" width="31.5703125" style="8" customWidth="1"/>
    <col min="3" max="3" width="72.28515625" customWidth="1"/>
    <col min="4" max="4" width="21" style="9" bestFit="1" customWidth="1"/>
    <col min="5" max="6" width="18.28515625" style="9" customWidth="1"/>
    <col min="7" max="7" width="14.140625" style="26" customWidth="1"/>
    <col min="8" max="8" width="13.42578125" style="26" customWidth="1"/>
    <col min="9" max="12" width="15.7109375" style="26" customWidth="1"/>
    <col min="13" max="13" width="15.7109375" style="53" customWidth="1"/>
    <col min="14" max="14" width="15.7109375" customWidth="1"/>
    <col min="15" max="15" width="19.28515625" customWidth="1"/>
    <col min="16" max="31" width="0" hidden="1" customWidth="1"/>
    <col min="32" max="16384" width="11.42578125" hidden="1"/>
  </cols>
  <sheetData>
    <row r="1" spans="1:14" ht="27.75" customHeight="1" x14ac:dyDescent="0.25">
      <c r="A1" s="65" t="s">
        <v>0</v>
      </c>
      <c r="B1" s="65"/>
      <c r="C1" s="67" t="s">
        <v>1</v>
      </c>
      <c r="D1" s="69" t="s">
        <v>2</v>
      </c>
      <c r="E1" s="69" t="s">
        <v>3</v>
      </c>
      <c r="F1" s="69" t="s">
        <v>4</v>
      </c>
      <c r="G1" s="40"/>
      <c r="H1" s="44"/>
      <c r="I1" s="31"/>
      <c r="J1" s="31">
        <v>132</v>
      </c>
      <c r="K1" s="31">
        <v>1500</v>
      </c>
      <c r="L1" s="31">
        <v>1500</v>
      </c>
      <c r="M1" s="46">
        <v>1500</v>
      </c>
      <c r="N1" s="72" t="s">
        <v>5</v>
      </c>
    </row>
    <row r="2" spans="1:14" ht="76.5" x14ac:dyDescent="0.25">
      <c r="A2" s="66"/>
      <c r="B2" s="66"/>
      <c r="C2" s="68"/>
      <c r="D2" s="70"/>
      <c r="E2" s="71"/>
      <c r="F2" s="71"/>
      <c r="G2" s="32" t="s">
        <v>74</v>
      </c>
      <c r="H2" s="32" t="s">
        <v>75</v>
      </c>
      <c r="I2" s="32" t="s">
        <v>76</v>
      </c>
      <c r="J2" s="32" t="s">
        <v>77</v>
      </c>
      <c r="K2" s="32" t="s">
        <v>78</v>
      </c>
      <c r="L2" s="32" t="s">
        <v>79</v>
      </c>
      <c r="M2" s="47" t="s">
        <v>80</v>
      </c>
      <c r="N2" s="73"/>
    </row>
    <row r="3" spans="1:14" ht="15" customHeight="1" x14ac:dyDescent="0.25">
      <c r="A3" s="74" t="s">
        <v>6</v>
      </c>
      <c r="B3" s="74"/>
      <c r="C3" s="12" t="s">
        <v>7</v>
      </c>
      <c r="D3" s="13">
        <v>111</v>
      </c>
      <c r="E3" s="5"/>
      <c r="F3" s="5"/>
      <c r="G3" s="33"/>
      <c r="H3" s="33"/>
      <c r="I3" s="33"/>
      <c r="J3" s="33"/>
      <c r="K3" s="33"/>
      <c r="L3" s="33"/>
      <c r="M3" s="48"/>
      <c r="N3" s="14">
        <f>SUM(H3:L3)</f>
        <v>0</v>
      </c>
    </row>
    <row r="4" spans="1:14" ht="15" customHeight="1" x14ac:dyDescent="0.25">
      <c r="A4" s="74" t="s">
        <v>8</v>
      </c>
      <c r="B4" s="74"/>
      <c r="C4" s="12" t="s">
        <v>9</v>
      </c>
      <c r="D4" s="4">
        <v>111</v>
      </c>
      <c r="E4" s="5"/>
      <c r="F4" s="6"/>
      <c r="G4" s="33"/>
      <c r="H4" s="33"/>
      <c r="I4" s="34"/>
      <c r="J4" s="34"/>
      <c r="K4" s="34"/>
      <c r="L4" s="34"/>
      <c r="M4" s="49"/>
      <c r="N4" s="14">
        <f>SUM(H4:L4)</f>
        <v>0</v>
      </c>
    </row>
    <row r="5" spans="1:14" ht="15" customHeight="1" x14ac:dyDescent="0.25">
      <c r="A5" s="74" t="s">
        <v>10</v>
      </c>
      <c r="B5" s="74"/>
      <c r="C5" s="12" t="s">
        <v>11</v>
      </c>
      <c r="D5" s="4">
        <v>113</v>
      </c>
      <c r="E5" s="5"/>
      <c r="F5" s="6"/>
      <c r="G5" s="41"/>
      <c r="H5" s="41"/>
      <c r="I5" s="35"/>
      <c r="J5" s="35"/>
      <c r="K5" s="35"/>
      <c r="L5" s="35"/>
      <c r="M5" s="50"/>
      <c r="N5" s="14">
        <f>SUM(H5:L5)</f>
        <v>0</v>
      </c>
    </row>
    <row r="6" spans="1:14" ht="15" customHeight="1" x14ac:dyDescent="0.25">
      <c r="A6" s="74" t="s">
        <v>12</v>
      </c>
      <c r="B6" s="74"/>
      <c r="C6" s="12" t="s">
        <v>13</v>
      </c>
      <c r="D6" s="4">
        <v>113</v>
      </c>
      <c r="E6" s="5"/>
      <c r="F6" s="6"/>
      <c r="G6" s="41"/>
      <c r="H6" s="41"/>
      <c r="I6" s="35"/>
      <c r="J6" s="35"/>
      <c r="K6" s="35"/>
      <c r="L6" s="35"/>
      <c r="M6" s="50"/>
      <c r="N6" s="14">
        <f>SUM(H6:L6)</f>
        <v>0</v>
      </c>
    </row>
    <row r="7" spans="1:14" ht="15" customHeight="1" x14ac:dyDescent="0.25">
      <c r="A7" s="64" t="s">
        <v>15</v>
      </c>
      <c r="B7" s="64"/>
      <c r="C7" s="1" t="s">
        <v>14</v>
      </c>
      <c r="D7" s="4">
        <v>113</v>
      </c>
      <c r="E7" s="5">
        <v>17</v>
      </c>
      <c r="F7" s="6">
        <v>1</v>
      </c>
      <c r="G7" s="30">
        <v>35290.673999999999</v>
      </c>
      <c r="H7" s="30">
        <v>423488.08799999999</v>
      </c>
      <c r="I7" s="30">
        <v>5881.7790000000005</v>
      </c>
      <c r="J7" s="30">
        <f>G7/30*50</f>
        <v>58817.79</v>
      </c>
      <c r="K7" s="26">
        <v>55031.520000000004</v>
      </c>
      <c r="L7" s="26">
        <v>21174.404399999999</v>
      </c>
      <c r="M7" s="50">
        <v>17389</v>
      </c>
      <c r="N7" s="15">
        <f t="shared" ref="N7:N38" si="0">SUM(H7+I7+J7+K7+L7+M7)</f>
        <v>581782.58139999991</v>
      </c>
    </row>
    <row r="8" spans="1:14" x14ac:dyDescent="0.25">
      <c r="A8" s="64" t="s">
        <v>15</v>
      </c>
      <c r="B8" s="64"/>
      <c r="C8" s="1" t="s">
        <v>16</v>
      </c>
      <c r="D8" s="4">
        <v>113</v>
      </c>
      <c r="E8" s="5">
        <v>17</v>
      </c>
      <c r="F8" s="6">
        <v>1</v>
      </c>
      <c r="G8" s="30">
        <v>21108.798000000003</v>
      </c>
      <c r="H8" s="30">
        <v>253305.57600000003</v>
      </c>
      <c r="I8" s="30">
        <v>3518.1330000000003</v>
      </c>
      <c r="J8" s="30">
        <f>G8/30*50</f>
        <v>35181.33</v>
      </c>
      <c r="K8" s="26">
        <v>46573.440000000002</v>
      </c>
      <c r="L8" s="26">
        <v>12665.278800000002</v>
      </c>
      <c r="M8" s="51">
        <v>8788</v>
      </c>
      <c r="N8" s="15">
        <f t="shared" si="0"/>
        <v>360031.75780000008</v>
      </c>
    </row>
    <row r="9" spans="1:14" x14ac:dyDescent="0.25">
      <c r="A9" s="64" t="s">
        <v>15</v>
      </c>
      <c r="B9" s="64"/>
      <c r="C9" s="1" t="s">
        <v>73</v>
      </c>
      <c r="D9" s="4">
        <v>113</v>
      </c>
      <c r="E9" s="5">
        <v>17</v>
      </c>
      <c r="F9" s="6">
        <v>1</v>
      </c>
      <c r="G9" s="30">
        <v>20104.2</v>
      </c>
      <c r="H9" s="30">
        <v>241250.40000000002</v>
      </c>
      <c r="I9" s="30">
        <v>3350.7</v>
      </c>
      <c r="J9" s="30">
        <f>G9/30*50</f>
        <v>33507</v>
      </c>
      <c r="K9" s="26">
        <v>45974.159999999996</v>
      </c>
      <c r="L9" s="26">
        <v>12062.520000000002</v>
      </c>
      <c r="M9" s="50">
        <v>8206</v>
      </c>
      <c r="N9" s="15">
        <f t="shared" si="0"/>
        <v>344350.78</v>
      </c>
    </row>
    <row r="10" spans="1:14" x14ac:dyDescent="0.25">
      <c r="A10" s="64" t="s">
        <v>15</v>
      </c>
      <c r="B10" s="64"/>
      <c r="C10" s="1" t="s">
        <v>17</v>
      </c>
      <c r="D10" s="4">
        <v>113</v>
      </c>
      <c r="E10" s="5">
        <v>17</v>
      </c>
      <c r="F10" s="6">
        <v>1</v>
      </c>
      <c r="G10" s="30">
        <v>13412.897999999999</v>
      </c>
      <c r="H10" s="30">
        <v>160954.77599999998</v>
      </c>
      <c r="I10" s="30">
        <v>2235.4829999999997</v>
      </c>
      <c r="J10" s="30">
        <v>22354.829999999998</v>
      </c>
      <c r="K10" s="26">
        <v>41983.44</v>
      </c>
      <c r="L10" s="26">
        <v>8047.7387999999992</v>
      </c>
      <c r="M10" s="50">
        <v>4355</v>
      </c>
      <c r="N10" s="15">
        <f t="shared" si="0"/>
        <v>239931.26779999997</v>
      </c>
    </row>
    <row r="11" spans="1:14" x14ac:dyDescent="0.25">
      <c r="A11" s="64" t="s">
        <v>15</v>
      </c>
      <c r="B11" s="64"/>
      <c r="C11" s="1" t="s">
        <v>18</v>
      </c>
      <c r="D11" s="4">
        <v>113</v>
      </c>
      <c r="E11" s="5">
        <v>17</v>
      </c>
      <c r="F11" s="6">
        <v>1</v>
      </c>
      <c r="G11" s="30">
        <v>13412.897999999999</v>
      </c>
      <c r="H11" s="30">
        <v>160954.77599999998</v>
      </c>
      <c r="I11" s="30">
        <v>2235.4829999999997</v>
      </c>
      <c r="J11" s="30">
        <v>22354.829999999998</v>
      </c>
      <c r="K11" s="26">
        <v>41983.44</v>
      </c>
      <c r="L11" s="26">
        <v>8047.7387999999992</v>
      </c>
      <c r="M11" s="50">
        <v>4355</v>
      </c>
      <c r="N11" s="15">
        <f t="shared" si="0"/>
        <v>239931.26779999997</v>
      </c>
    </row>
    <row r="12" spans="1:14" x14ac:dyDescent="0.25">
      <c r="A12" s="64" t="s">
        <v>15</v>
      </c>
      <c r="B12" s="64"/>
      <c r="C12" s="1" t="s">
        <v>19</v>
      </c>
      <c r="D12" s="4">
        <v>113</v>
      </c>
      <c r="E12" s="5">
        <v>17</v>
      </c>
      <c r="F12" s="6">
        <v>1</v>
      </c>
      <c r="G12" s="30">
        <v>13412.897999999999</v>
      </c>
      <c r="H12" s="30">
        <v>160954.77599999998</v>
      </c>
      <c r="I12" s="30">
        <v>2235.4829999999997</v>
      </c>
      <c r="J12" s="30">
        <v>22354.829999999998</v>
      </c>
      <c r="K12" s="26">
        <v>41983.44</v>
      </c>
      <c r="L12" s="26">
        <v>8047.7387999999992</v>
      </c>
      <c r="M12" s="50">
        <v>4355</v>
      </c>
      <c r="N12" s="15">
        <f t="shared" si="0"/>
        <v>239931.26779999997</v>
      </c>
    </row>
    <row r="13" spans="1:14" s="7" customFormat="1" x14ac:dyDescent="0.25">
      <c r="A13" s="64" t="s">
        <v>15</v>
      </c>
      <c r="B13" s="64"/>
      <c r="C13" s="1" t="s">
        <v>20</v>
      </c>
      <c r="D13" s="4">
        <v>113</v>
      </c>
      <c r="E13" s="5">
        <v>17</v>
      </c>
      <c r="F13" s="6">
        <v>1</v>
      </c>
      <c r="G13" s="30">
        <v>9453</v>
      </c>
      <c r="H13" s="30">
        <v>113436</v>
      </c>
      <c r="I13" s="30">
        <v>1576</v>
      </c>
      <c r="J13" s="30">
        <f>G13/30*50</f>
        <v>15755.000000000002</v>
      </c>
      <c r="K13" s="36">
        <v>39167.040000000001</v>
      </c>
      <c r="L13" s="36">
        <v>5672</v>
      </c>
      <c r="M13" s="50">
        <v>2616</v>
      </c>
      <c r="N13" s="15">
        <f t="shared" si="0"/>
        <v>178222.04</v>
      </c>
    </row>
    <row r="14" spans="1:14" s="7" customFormat="1" x14ac:dyDescent="0.25">
      <c r="A14" s="64" t="s">
        <v>21</v>
      </c>
      <c r="B14" s="64"/>
      <c r="C14" s="1" t="s">
        <v>22</v>
      </c>
      <c r="D14" s="4">
        <v>113</v>
      </c>
      <c r="E14" s="5">
        <v>17</v>
      </c>
      <c r="F14" s="6">
        <v>1</v>
      </c>
      <c r="G14" s="30">
        <v>17786.556</v>
      </c>
      <c r="H14" s="30">
        <v>213438.67200000002</v>
      </c>
      <c r="I14" s="30">
        <v>2964.4260000000004</v>
      </c>
      <c r="J14" s="30">
        <v>29644.260000000002</v>
      </c>
      <c r="K14" s="36">
        <v>44592</v>
      </c>
      <c r="L14" s="36">
        <v>10671.933600000002</v>
      </c>
      <c r="M14" s="50">
        <v>6847</v>
      </c>
      <c r="N14" s="15">
        <f t="shared" si="0"/>
        <v>308158.2916</v>
      </c>
    </row>
    <row r="15" spans="1:14" s="7" customFormat="1" x14ac:dyDescent="0.25">
      <c r="A15" s="64" t="s">
        <v>21</v>
      </c>
      <c r="B15" s="64"/>
      <c r="C15" s="1" t="s">
        <v>23</v>
      </c>
      <c r="D15" s="4">
        <v>113</v>
      </c>
      <c r="E15" s="5">
        <v>17</v>
      </c>
      <c r="F15" s="6">
        <v>1</v>
      </c>
      <c r="G15" s="30">
        <v>12585.78</v>
      </c>
      <c r="H15" s="30">
        <v>151029.36000000002</v>
      </c>
      <c r="I15" s="30">
        <v>2097.63</v>
      </c>
      <c r="J15" s="30">
        <v>20976.3</v>
      </c>
      <c r="K15" s="36">
        <v>41490.239999999998</v>
      </c>
      <c r="L15" s="36">
        <v>7551.4680000000008</v>
      </c>
      <c r="M15" s="50">
        <v>4010</v>
      </c>
      <c r="N15" s="15">
        <f t="shared" si="0"/>
        <v>227154.99799999999</v>
      </c>
    </row>
    <row r="16" spans="1:14" s="7" customFormat="1" x14ac:dyDescent="0.25">
      <c r="A16" s="64" t="s">
        <v>21</v>
      </c>
      <c r="B16" s="64"/>
      <c r="C16" s="1" t="s">
        <v>24</v>
      </c>
      <c r="D16" s="4">
        <v>113</v>
      </c>
      <c r="E16" s="5">
        <v>17</v>
      </c>
      <c r="F16" s="6">
        <v>1</v>
      </c>
      <c r="G16" s="30">
        <v>12585.78</v>
      </c>
      <c r="H16" s="30">
        <v>151029.36000000002</v>
      </c>
      <c r="I16" s="30">
        <v>2097.63</v>
      </c>
      <c r="J16" s="30">
        <v>20976.3</v>
      </c>
      <c r="K16" s="36">
        <v>41490.239999999998</v>
      </c>
      <c r="L16" s="36">
        <v>7551.4680000000008</v>
      </c>
      <c r="M16" s="50">
        <v>4010</v>
      </c>
      <c r="N16" s="15">
        <f t="shared" si="0"/>
        <v>227154.99799999999</v>
      </c>
    </row>
    <row r="17" spans="1:14" s="7" customFormat="1" x14ac:dyDescent="0.25">
      <c r="A17" s="64" t="s">
        <v>21</v>
      </c>
      <c r="B17" s="64"/>
      <c r="C17" s="1" t="s">
        <v>25</v>
      </c>
      <c r="D17" s="4">
        <v>113</v>
      </c>
      <c r="E17" s="5">
        <v>17</v>
      </c>
      <c r="F17" s="6">
        <v>1</v>
      </c>
      <c r="G17" s="30">
        <v>12585.78</v>
      </c>
      <c r="H17" s="30">
        <v>151029.36000000002</v>
      </c>
      <c r="I17" s="30">
        <v>2097.63</v>
      </c>
      <c r="J17" s="30">
        <v>20976.3</v>
      </c>
      <c r="K17" s="36">
        <v>41490.239999999998</v>
      </c>
      <c r="L17" s="36">
        <v>7551.4680000000008</v>
      </c>
      <c r="M17" s="50">
        <v>4010</v>
      </c>
      <c r="N17" s="15">
        <f t="shared" si="0"/>
        <v>227154.99799999999</v>
      </c>
    </row>
    <row r="18" spans="1:14" s="7" customFormat="1" x14ac:dyDescent="0.25">
      <c r="A18" s="64" t="s">
        <v>21</v>
      </c>
      <c r="B18" s="64"/>
      <c r="C18" s="1" t="s">
        <v>25</v>
      </c>
      <c r="D18" s="60">
        <v>113</v>
      </c>
      <c r="E18" s="5">
        <v>17</v>
      </c>
      <c r="F18" s="6">
        <v>1</v>
      </c>
      <c r="G18" s="30">
        <v>10358.099999999999</v>
      </c>
      <c r="H18" s="30">
        <v>124297.19999999998</v>
      </c>
      <c r="I18" s="30">
        <v>1726.35</v>
      </c>
      <c r="J18" s="30">
        <v>17263.5</v>
      </c>
      <c r="K18" s="36">
        <v>40161.599999999999</v>
      </c>
      <c r="L18" s="36">
        <v>6214.86</v>
      </c>
      <c r="M18" s="50">
        <v>3080</v>
      </c>
      <c r="N18" s="15">
        <f t="shared" si="0"/>
        <v>192743.50999999998</v>
      </c>
    </row>
    <row r="19" spans="1:14" s="7" customFormat="1" x14ac:dyDescent="0.25">
      <c r="A19" s="64" t="s">
        <v>21</v>
      </c>
      <c r="B19" s="64"/>
      <c r="C19" s="1" t="s">
        <v>26</v>
      </c>
      <c r="D19" s="4">
        <v>113</v>
      </c>
      <c r="E19" s="5">
        <v>17</v>
      </c>
      <c r="F19" s="6">
        <v>1</v>
      </c>
      <c r="G19" s="30">
        <v>9453</v>
      </c>
      <c r="H19" s="30">
        <v>113436</v>
      </c>
      <c r="I19" s="30">
        <v>1576</v>
      </c>
      <c r="J19" s="30">
        <f>G19/30*50</f>
        <v>15755.000000000002</v>
      </c>
      <c r="K19" s="36">
        <v>39167.040000000001</v>
      </c>
      <c r="L19" s="36">
        <v>5672</v>
      </c>
      <c r="M19" s="50">
        <v>2616</v>
      </c>
      <c r="N19" s="15">
        <f t="shared" si="0"/>
        <v>178222.04</v>
      </c>
    </row>
    <row r="20" spans="1:14" s="7" customFormat="1" x14ac:dyDescent="0.25">
      <c r="A20" s="64" t="s">
        <v>27</v>
      </c>
      <c r="B20" s="64"/>
      <c r="C20" s="1" t="s">
        <v>28</v>
      </c>
      <c r="D20" s="4">
        <v>113</v>
      </c>
      <c r="E20" s="5">
        <v>17</v>
      </c>
      <c r="F20" s="6">
        <v>1</v>
      </c>
      <c r="G20" s="30">
        <v>16007.778000000002</v>
      </c>
      <c r="H20" s="30">
        <v>192093.33600000001</v>
      </c>
      <c r="I20" s="30">
        <v>2667.9630000000002</v>
      </c>
      <c r="J20" s="30">
        <v>26679.630000000005</v>
      </c>
      <c r="K20" s="36">
        <v>43531.199999999997</v>
      </c>
      <c r="L20" s="36">
        <v>9604.6668000000009</v>
      </c>
      <c r="M20" s="50">
        <v>5804.2355952000007</v>
      </c>
      <c r="N20" s="15">
        <f t="shared" si="0"/>
        <v>280381.0313952</v>
      </c>
    </row>
    <row r="21" spans="1:14" s="7" customFormat="1" x14ac:dyDescent="0.25">
      <c r="A21" s="64" t="s">
        <v>27</v>
      </c>
      <c r="B21" s="64"/>
      <c r="C21" s="1" t="s">
        <v>29</v>
      </c>
      <c r="D21" s="4">
        <v>113</v>
      </c>
      <c r="E21" s="5">
        <v>17</v>
      </c>
      <c r="F21" s="6">
        <v>1</v>
      </c>
      <c r="G21" s="30">
        <v>10358.099999999999</v>
      </c>
      <c r="H21" s="30">
        <v>124297.19999999998</v>
      </c>
      <c r="I21" s="30">
        <v>1726.35</v>
      </c>
      <c r="J21" s="30">
        <v>17263.5</v>
      </c>
      <c r="K21" s="36">
        <v>40161.599999999999</v>
      </c>
      <c r="L21" s="36">
        <v>6214.86</v>
      </c>
      <c r="M21" s="50">
        <v>3080</v>
      </c>
      <c r="N21" s="15">
        <f t="shared" si="0"/>
        <v>192743.50999999998</v>
      </c>
    </row>
    <row r="22" spans="1:14" s="7" customFormat="1" x14ac:dyDescent="0.25">
      <c r="A22" s="64" t="s">
        <v>27</v>
      </c>
      <c r="B22" s="64"/>
      <c r="C22" s="1" t="s">
        <v>23</v>
      </c>
      <c r="D22" s="4">
        <v>113</v>
      </c>
      <c r="E22" s="5">
        <v>17</v>
      </c>
      <c r="F22" s="6">
        <v>1</v>
      </c>
      <c r="G22" s="30">
        <v>10358.099999999999</v>
      </c>
      <c r="H22" s="30">
        <v>124297.19999999998</v>
      </c>
      <c r="I22" s="30">
        <v>1726.35</v>
      </c>
      <c r="J22" s="30">
        <v>17263.5</v>
      </c>
      <c r="K22" s="36">
        <v>40161.599999999999</v>
      </c>
      <c r="L22" s="36">
        <v>6214.86</v>
      </c>
      <c r="M22" s="50">
        <v>3079.5862959999995</v>
      </c>
      <c r="N22" s="15">
        <f t="shared" si="0"/>
        <v>192743.09629599997</v>
      </c>
    </row>
    <row r="23" spans="1:14" s="7" customFormat="1" x14ac:dyDescent="0.25">
      <c r="A23" s="64" t="s">
        <v>27</v>
      </c>
      <c r="B23" s="64"/>
      <c r="C23" s="1" t="s">
        <v>52</v>
      </c>
      <c r="D23" s="4">
        <v>113</v>
      </c>
      <c r="E23" s="5">
        <v>17</v>
      </c>
      <c r="F23" s="6">
        <v>1</v>
      </c>
      <c r="G23" s="30">
        <v>9453</v>
      </c>
      <c r="H23" s="30">
        <v>113436</v>
      </c>
      <c r="I23" s="30">
        <v>1576</v>
      </c>
      <c r="J23" s="30">
        <v>15755.000000000002</v>
      </c>
      <c r="K23" s="36">
        <v>39167.040000000001</v>
      </c>
      <c r="L23" s="36">
        <v>5672</v>
      </c>
      <c r="M23" s="61">
        <v>2615.8590719999997</v>
      </c>
      <c r="N23" s="15">
        <f t="shared" si="0"/>
        <v>178221.899072</v>
      </c>
    </row>
    <row r="24" spans="1:14" s="7" customFormat="1" x14ac:dyDescent="0.25">
      <c r="A24" s="64" t="s">
        <v>27</v>
      </c>
      <c r="B24" s="64"/>
      <c r="C24" s="1" t="s">
        <v>29</v>
      </c>
      <c r="D24" s="4">
        <v>113</v>
      </c>
      <c r="E24" s="5">
        <v>17</v>
      </c>
      <c r="F24" s="6">
        <v>1</v>
      </c>
      <c r="G24" s="30">
        <v>10358.099999999999</v>
      </c>
      <c r="H24" s="30">
        <v>124297.19999999998</v>
      </c>
      <c r="I24" s="30">
        <v>1726.35</v>
      </c>
      <c r="J24" s="30">
        <v>17263.5</v>
      </c>
      <c r="K24" s="36">
        <v>40161.599999999999</v>
      </c>
      <c r="L24" s="36">
        <v>6214.86</v>
      </c>
      <c r="M24" s="50">
        <v>3079.5862959999995</v>
      </c>
      <c r="N24" s="15">
        <f t="shared" si="0"/>
        <v>192743.09629599997</v>
      </c>
    </row>
    <row r="25" spans="1:14" s="7" customFormat="1" x14ac:dyDescent="0.25">
      <c r="A25" s="64" t="s">
        <v>27</v>
      </c>
      <c r="B25" s="64"/>
      <c r="C25" s="1" t="s">
        <v>29</v>
      </c>
      <c r="D25" s="4">
        <v>113</v>
      </c>
      <c r="E25" s="5">
        <v>17</v>
      </c>
      <c r="F25" s="6">
        <v>1</v>
      </c>
      <c r="G25" s="30">
        <v>10358.099999999999</v>
      </c>
      <c r="H25" s="30">
        <v>124297.19999999998</v>
      </c>
      <c r="I25" s="30">
        <v>1726.35</v>
      </c>
      <c r="J25" s="30">
        <v>17263.5</v>
      </c>
      <c r="K25" s="36">
        <v>40161.599999999999</v>
      </c>
      <c r="L25" s="36">
        <v>6214.86</v>
      </c>
      <c r="M25" s="50">
        <v>3080.5862959999999</v>
      </c>
      <c r="N25" s="15">
        <f t="shared" si="0"/>
        <v>192744.09629599997</v>
      </c>
    </row>
    <row r="26" spans="1:14" s="7" customFormat="1" x14ac:dyDescent="0.25">
      <c r="A26" s="64" t="s">
        <v>30</v>
      </c>
      <c r="B26" s="64"/>
      <c r="C26" s="1" t="s">
        <v>42</v>
      </c>
      <c r="D26" s="4">
        <v>113</v>
      </c>
      <c r="E26" s="5">
        <v>17</v>
      </c>
      <c r="F26" s="6">
        <v>1</v>
      </c>
      <c r="G26" s="30">
        <v>15328.458000000001</v>
      </c>
      <c r="H26" s="30">
        <v>183941.49600000001</v>
      </c>
      <c r="I26" s="30">
        <v>2554.7429999999999</v>
      </c>
      <c r="J26" s="30">
        <v>25547.43</v>
      </c>
      <c r="K26" s="36">
        <v>43126.080000000002</v>
      </c>
      <c r="L26" s="36">
        <v>9197.0748000000003</v>
      </c>
      <c r="M26" s="50">
        <v>5405.8823472000004</v>
      </c>
      <c r="N26" s="15">
        <f t="shared" si="0"/>
        <v>269772.70614720002</v>
      </c>
    </row>
    <row r="27" spans="1:14" s="7" customFormat="1" x14ac:dyDescent="0.25">
      <c r="A27" s="64" t="s">
        <v>30</v>
      </c>
      <c r="B27" s="64"/>
      <c r="C27" s="1" t="s">
        <v>31</v>
      </c>
      <c r="D27" s="4">
        <v>113</v>
      </c>
      <c r="E27" s="5">
        <v>17</v>
      </c>
      <c r="F27" s="6">
        <v>1</v>
      </c>
      <c r="G27" s="30">
        <v>11234.178</v>
      </c>
      <c r="H27" s="30">
        <v>134810.136</v>
      </c>
      <c r="I27" s="30">
        <v>1872.3630000000001</v>
      </c>
      <c r="J27" s="30">
        <v>18723.63</v>
      </c>
      <c r="K27" s="36">
        <v>40684.080000000002</v>
      </c>
      <c r="L27" s="36">
        <v>6740.5068000000001</v>
      </c>
      <c r="M27" s="50">
        <v>3445.4845671999983</v>
      </c>
      <c r="N27" s="15">
        <f t="shared" si="0"/>
        <v>206276.20036720004</v>
      </c>
    </row>
    <row r="28" spans="1:14" s="7" customFormat="1" x14ac:dyDescent="0.25">
      <c r="A28" s="64" t="s">
        <v>30</v>
      </c>
      <c r="B28" s="64"/>
      <c r="C28" s="1" t="s">
        <v>83</v>
      </c>
      <c r="D28" s="4">
        <v>113</v>
      </c>
      <c r="E28" s="5">
        <v>17</v>
      </c>
      <c r="F28" s="6">
        <v>1</v>
      </c>
      <c r="G28" s="30">
        <v>10430.315999999999</v>
      </c>
      <c r="H28" s="30">
        <v>125163.79199999999</v>
      </c>
      <c r="I28" s="30">
        <v>1738.386</v>
      </c>
      <c r="J28" s="30">
        <v>17383.859999999997</v>
      </c>
      <c r="K28" s="36">
        <v>40204.800000000003</v>
      </c>
      <c r="L28" s="36">
        <v>6258.1895999999997</v>
      </c>
      <c r="M28" s="50">
        <v>3109.7476623999992</v>
      </c>
      <c r="N28" s="15">
        <f t="shared" si="0"/>
        <v>193858.77526240001</v>
      </c>
    </row>
    <row r="29" spans="1:14" s="7" customFormat="1" x14ac:dyDescent="0.25">
      <c r="A29" s="64" t="s">
        <v>30</v>
      </c>
      <c r="B29" s="64"/>
      <c r="C29" s="1" t="s">
        <v>32</v>
      </c>
      <c r="D29" s="4">
        <v>113</v>
      </c>
      <c r="E29" s="5">
        <v>17</v>
      </c>
      <c r="F29" s="6">
        <v>1</v>
      </c>
      <c r="G29" s="30">
        <v>9453</v>
      </c>
      <c r="H29" s="30">
        <v>113436</v>
      </c>
      <c r="I29" s="30">
        <v>1576</v>
      </c>
      <c r="J29" s="30">
        <v>15755.000000000002</v>
      </c>
      <c r="K29" s="36">
        <v>39167.040000000001</v>
      </c>
      <c r="L29" s="36">
        <v>5672</v>
      </c>
      <c r="M29" s="50">
        <v>2615.8590719999997</v>
      </c>
      <c r="N29" s="15">
        <f t="shared" si="0"/>
        <v>178221.899072</v>
      </c>
    </row>
    <row r="30" spans="1:14" s="7" customFormat="1" x14ac:dyDescent="0.25">
      <c r="A30" s="64" t="s">
        <v>33</v>
      </c>
      <c r="B30" s="64"/>
      <c r="C30" s="2" t="s">
        <v>34</v>
      </c>
      <c r="D30" s="4">
        <v>113</v>
      </c>
      <c r="E30" s="5">
        <v>17</v>
      </c>
      <c r="F30" s="6">
        <v>1</v>
      </c>
      <c r="G30" s="30">
        <v>11912.58</v>
      </c>
      <c r="H30" s="30">
        <v>142950.96</v>
      </c>
      <c r="I30" s="30">
        <v>1985.43</v>
      </c>
      <c r="J30" s="30">
        <v>19854.3</v>
      </c>
      <c r="K30" s="36">
        <v>41088.720000000001</v>
      </c>
      <c r="L30" s="36">
        <v>7147.5479999999998</v>
      </c>
      <c r="M30" s="50">
        <v>3729</v>
      </c>
      <c r="N30" s="15">
        <f t="shared" si="0"/>
        <v>216755.95799999998</v>
      </c>
    </row>
    <row r="31" spans="1:14" s="7" customFormat="1" x14ac:dyDescent="0.25">
      <c r="A31" s="64" t="s">
        <v>33</v>
      </c>
      <c r="B31" s="64"/>
      <c r="C31" s="2" t="s">
        <v>85</v>
      </c>
      <c r="D31" s="4">
        <v>113</v>
      </c>
      <c r="E31" s="5">
        <v>17</v>
      </c>
      <c r="F31" s="6">
        <v>1</v>
      </c>
      <c r="G31" s="30">
        <v>12825.378000000001</v>
      </c>
      <c r="H31" s="30">
        <v>153904.53600000002</v>
      </c>
      <c r="I31" s="30">
        <v>2137.5630000000001</v>
      </c>
      <c r="J31" s="30">
        <v>21375.63</v>
      </c>
      <c r="K31" s="36">
        <v>41633.040000000001</v>
      </c>
      <c r="L31" s="36">
        <v>7695.2268000000013</v>
      </c>
      <c r="M31" s="50">
        <v>4110</v>
      </c>
      <c r="N31" s="15">
        <f t="shared" si="0"/>
        <v>230855.99580000003</v>
      </c>
    </row>
    <row r="32" spans="1:14" s="7" customFormat="1" x14ac:dyDescent="0.25">
      <c r="A32" s="64" t="s">
        <v>33</v>
      </c>
      <c r="B32" s="64"/>
      <c r="C32" s="1" t="s">
        <v>23</v>
      </c>
      <c r="D32" s="4">
        <v>113</v>
      </c>
      <c r="E32" s="5">
        <v>17</v>
      </c>
      <c r="F32" s="6">
        <v>1</v>
      </c>
      <c r="G32" s="30">
        <v>12328.74</v>
      </c>
      <c r="H32" s="30">
        <v>147944.88</v>
      </c>
      <c r="I32" s="30">
        <v>2054.79</v>
      </c>
      <c r="J32" s="30">
        <v>20547.899999999998</v>
      </c>
      <c r="K32" s="36">
        <v>41336.880000000005</v>
      </c>
      <c r="L32" s="36">
        <v>7397.2440000000006</v>
      </c>
      <c r="M32" s="50">
        <v>3903</v>
      </c>
      <c r="N32" s="15">
        <f t="shared" si="0"/>
        <v>223184.69400000002</v>
      </c>
    </row>
    <row r="33" spans="1:14" s="7" customFormat="1" x14ac:dyDescent="0.25">
      <c r="A33" s="64" t="s">
        <v>33</v>
      </c>
      <c r="B33" s="64"/>
      <c r="C33" s="1" t="s">
        <v>26</v>
      </c>
      <c r="D33" s="4">
        <v>113</v>
      </c>
      <c r="E33" s="5">
        <v>17</v>
      </c>
      <c r="F33" s="6">
        <v>1</v>
      </c>
      <c r="G33" s="30">
        <v>9390</v>
      </c>
      <c r="H33" s="30">
        <v>112680</v>
      </c>
      <c r="I33" s="30">
        <v>1565</v>
      </c>
      <c r="J33" s="30">
        <v>15650</v>
      </c>
      <c r="K33" s="36">
        <v>39146.160000000003</v>
      </c>
      <c r="L33" s="36">
        <v>5634</v>
      </c>
      <c r="M33" s="50">
        <v>2616</v>
      </c>
      <c r="N33" s="15">
        <f t="shared" si="0"/>
        <v>177291.16</v>
      </c>
    </row>
    <row r="34" spans="1:14" s="7" customFormat="1" x14ac:dyDescent="0.25">
      <c r="A34" s="64" t="s">
        <v>33</v>
      </c>
      <c r="B34" s="64"/>
      <c r="C34" s="1" t="s">
        <v>35</v>
      </c>
      <c r="D34" s="4">
        <v>113</v>
      </c>
      <c r="E34" s="5">
        <v>17</v>
      </c>
      <c r="F34" s="6">
        <v>1</v>
      </c>
      <c r="G34" s="30">
        <v>11123.099999999999</v>
      </c>
      <c r="H34" s="30">
        <v>133477.19999999998</v>
      </c>
      <c r="I34" s="30">
        <v>1853.85</v>
      </c>
      <c r="J34" s="30">
        <v>18538.5</v>
      </c>
      <c r="K34" s="62">
        <v>40617.839999999997</v>
      </c>
      <c r="L34" s="36">
        <v>6673.86</v>
      </c>
      <c r="M34" s="50">
        <v>3399</v>
      </c>
      <c r="N34" s="15">
        <f t="shared" si="0"/>
        <v>204560.24999999997</v>
      </c>
    </row>
    <row r="35" spans="1:14" s="7" customFormat="1" x14ac:dyDescent="0.25">
      <c r="A35" s="64" t="s">
        <v>33</v>
      </c>
      <c r="B35" s="64"/>
      <c r="C35" s="1" t="s">
        <v>26</v>
      </c>
      <c r="D35" s="4">
        <v>113</v>
      </c>
      <c r="E35" s="5">
        <v>17</v>
      </c>
      <c r="F35" s="6">
        <v>1</v>
      </c>
      <c r="G35" s="30">
        <v>9453</v>
      </c>
      <c r="H35" s="30">
        <v>113436</v>
      </c>
      <c r="I35" s="30">
        <v>1576</v>
      </c>
      <c r="J35" s="30">
        <v>15755.000000000002</v>
      </c>
      <c r="K35" s="36">
        <v>39167.040000000001</v>
      </c>
      <c r="L35" s="36">
        <v>5672</v>
      </c>
      <c r="M35" s="50">
        <v>2616</v>
      </c>
      <c r="N35" s="15">
        <f t="shared" si="0"/>
        <v>178222.04</v>
      </c>
    </row>
    <row r="36" spans="1:14" s="7" customFormat="1" x14ac:dyDescent="0.25">
      <c r="A36" s="64" t="s">
        <v>33</v>
      </c>
      <c r="B36" s="64"/>
      <c r="C36" s="1" t="s">
        <v>86</v>
      </c>
      <c r="D36" s="4">
        <v>113</v>
      </c>
      <c r="E36" s="5">
        <v>17</v>
      </c>
      <c r="F36" s="6">
        <v>1</v>
      </c>
      <c r="G36" s="30">
        <v>9453</v>
      </c>
      <c r="H36" s="30">
        <v>113436</v>
      </c>
      <c r="I36" s="30">
        <v>1576</v>
      </c>
      <c r="J36" s="30">
        <v>15755.000000000002</v>
      </c>
      <c r="K36" s="36">
        <v>39167.040000000001</v>
      </c>
      <c r="L36" s="36">
        <v>5672</v>
      </c>
      <c r="M36" s="50">
        <v>2616</v>
      </c>
      <c r="N36" s="15">
        <f t="shared" si="0"/>
        <v>178222.04</v>
      </c>
    </row>
    <row r="37" spans="1:14" s="7" customFormat="1" x14ac:dyDescent="0.25">
      <c r="A37" s="64" t="s">
        <v>33</v>
      </c>
      <c r="B37" s="64"/>
      <c r="C37" s="1" t="s">
        <v>84</v>
      </c>
      <c r="D37" s="4">
        <v>113</v>
      </c>
      <c r="E37" s="5">
        <v>17</v>
      </c>
      <c r="F37" s="6">
        <v>1</v>
      </c>
      <c r="G37" s="30">
        <v>10179.396000000001</v>
      </c>
      <c r="H37" s="30">
        <v>122152.75200000001</v>
      </c>
      <c r="I37" s="30">
        <v>1696.566</v>
      </c>
      <c r="J37" s="30">
        <v>16965.66</v>
      </c>
      <c r="K37" s="36">
        <v>40055.040000000001</v>
      </c>
      <c r="L37" s="36">
        <v>6107.6376000000009</v>
      </c>
      <c r="M37" s="50">
        <v>3014</v>
      </c>
      <c r="N37" s="15">
        <f t="shared" si="0"/>
        <v>189991.6556</v>
      </c>
    </row>
    <row r="38" spans="1:14" s="7" customFormat="1" x14ac:dyDescent="0.25">
      <c r="A38" s="64" t="s">
        <v>36</v>
      </c>
      <c r="B38" s="64"/>
      <c r="C38" s="1" t="s">
        <v>37</v>
      </c>
      <c r="D38" s="4">
        <v>113</v>
      </c>
      <c r="E38" s="5">
        <v>17</v>
      </c>
      <c r="F38" s="6">
        <v>1</v>
      </c>
      <c r="G38" s="30">
        <v>11920.209600000002</v>
      </c>
      <c r="H38" s="30">
        <v>143042.51520000002</v>
      </c>
      <c r="I38" s="30">
        <v>1986.7016000000003</v>
      </c>
      <c r="J38" s="30">
        <v>19867.016000000003</v>
      </c>
      <c r="K38" s="36">
        <v>41592.239999999998</v>
      </c>
      <c r="L38" s="36">
        <v>7152.1257600000017</v>
      </c>
      <c r="M38" s="50">
        <v>3903</v>
      </c>
      <c r="N38" s="15">
        <f t="shared" si="0"/>
        <v>217543.59856000001</v>
      </c>
    </row>
    <row r="39" spans="1:14" s="7" customFormat="1" x14ac:dyDescent="0.25">
      <c r="A39" s="75" t="s">
        <v>36</v>
      </c>
      <c r="B39" s="76"/>
      <c r="C39" s="1" t="s">
        <v>29</v>
      </c>
      <c r="D39" s="4">
        <v>113</v>
      </c>
      <c r="E39" s="5">
        <v>17</v>
      </c>
      <c r="F39" s="6">
        <v>1</v>
      </c>
      <c r="G39" s="30">
        <v>10358.099999999999</v>
      </c>
      <c r="H39" s="30">
        <v>124297.19999999998</v>
      </c>
      <c r="I39" s="30">
        <v>1726.35</v>
      </c>
      <c r="J39" s="30">
        <v>17263.5</v>
      </c>
      <c r="K39" s="36">
        <v>40161.599999999999</v>
      </c>
      <c r="L39" s="36">
        <v>6214.86</v>
      </c>
      <c r="M39" s="50">
        <v>3080</v>
      </c>
      <c r="N39" s="15">
        <f t="shared" ref="N39:N70" si="1">SUM(H39+I39+J39+K39+L39+M39)</f>
        <v>192743.50999999998</v>
      </c>
    </row>
    <row r="40" spans="1:14" s="7" customFormat="1" x14ac:dyDescent="0.25">
      <c r="A40" s="75" t="s">
        <v>36</v>
      </c>
      <c r="B40" s="76"/>
      <c r="C40" s="3" t="s">
        <v>29</v>
      </c>
      <c r="D40" s="4">
        <v>113</v>
      </c>
      <c r="E40" s="5">
        <v>17</v>
      </c>
      <c r="F40" s="6">
        <v>1</v>
      </c>
      <c r="G40" s="30">
        <v>10358.099999999999</v>
      </c>
      <c r="H40" s="30">
        <v>124297.19999999998</v>
      </c>
      <c r="I40" s="30">
        <v>1726.35</v>
      </c>
      <c r="J40" s="30">
        <v>17263.5</v>
      </c>
      <c r="K40" s="36">
        <v>40161.599999999999</v>
      </c>
      <c r="L40" s="36">
        <v>6214.86</v>
      </c>
      <c r="M40" s="50">
        <v>3080</v>
      </c>
      <c r="N40" s="15">
        <f t="shared" si="1"/>
        <v>192743.50999999998</v>
      </c>
    </row>
    <row r="41" spans="1:14" s="7" customFormat="1" x14ac:dyDescent="0.25">
      <c r="A41" s="75" t="s">
        <v>36</v>
      </c>
      <c r="B41" s="76"/>
      <c r="C41" s="3" t="s">
        <v>38</v>
      </c>
      <c r="D41" s="4">
        <v>113</v>
      </c>
      <c r="E41" s="5">
        <v>17</v>
      </c>
      <c r="F41" s="6">
        <v>1</v>
      </c>
      <c r="G41" s="30">
        <v>10358.099999999999</v>
      </c>
      <c r="H41" s="30">
        <v>124297.19999999998</v>
      </c>
      <c r="I41" s="30">
        <v>1726.35</v>
      </c>
      <c r="J41" s="30">
        <v>17263.5</v>
      </c>
      <c r="K41" s="36">
        <v>40161.599999999999</v>
      </c>
      <c r="L41" s="36">
        <v>6214.86</v>
      </c>
      <c r="M41" s="50">
        <v>3080</v>
      </c>
      <c r="N41" s="15">
        <f t="shared" si="1"/>
        <v>192743.50999999998</v>
      </c>
    </row>
    <row r="42" spans="1:14" s="7" customFormat="1" x14ac:dyDescent="0.25">
      <c r="A42" s="75" t="s">
        <v>39</v>
      </c>
      <c r="B42" s="76"/>
      <c r="C42" s="3" t="s">
        <v>40</v>
      </c>
      <c r="D42" s="4">
        <v>113</v>
      </c>
      <c r="E42" s="5">
        <v>17</v>
      </c>
      <c r="F42" s="6">
        <v>1</v>
      </c>
      <c r="G42" s="30">
        <v>13638.42</v>
      </c>
      <c r="H42" s="30">
        <v>163661.04</v>
      </c>
      <c r="I42" s="30">
        <v>2273.0699999999997</v>
      </c>
      <c r="J42" s="30">
        <v>22730.699999999997</v>
      </c>
      <c r="K42" s="36">
        <v>42118.080000000002</v>
      </c>
      <c r="L42" s="36">
        <v>8183.0520000000006</v>
      </c>
      <c r="M42" s="50">
        <v>4493</v>
      </c>
      <c r="N42" s="15">
        <f t="shared" si="1"/>
        <v>243458.94200000001</v>
      </c>
    </row>
    <row r="43" spans="1:14" s="7" customFormat="1" x14ac:dyDescent="0.25">
      <c r="A43" s="75" t="s">
        <v>39</v>
      </c>
      <c r="B43" s="76"/>
      <c r="C43" s="3" t="s">
        <v>29</v>
      </c>
      <c r="D43" s="4">
        <v>113</v>
      </c>
      <c r="E43" s="5">
        <v>17</v>
      </c>
      <c r="F43" s="6">
        <v>1</v>
      </c>
      <c r="G43" s="30">
        <v>10358.099999999999</v>
      </c>
      <c r="H43" s="30">
        <v>124297.19999999998</v>
      </c>
      <c r="I43" s="30">
        <v>1726.35</v>
      </c>
      <c r="J43" s="30">
        <v>17263.5</v>
      </c>
      <c r="K43" s="36">
        <v>40161.599999999999</v>
      </c>
      <c r="L43" s="36">
        <v>6214.86</v>
      </c>
      <c r="M43" s="50">
        <v>3584.4057759999996</v>
      </c>
      <c r="N43" s="15">
        <f t="shared" si="1"/>
        <v>193247.91577599998</v>
      </c>
    </row>
    <row r="44" spans="1:14" s="7" customFormat="1" x14ac:dyDescent="0.25">
      <c r="A44" s="64" t="s">
        <v>39</v>
      </c>
      <c r="B44" s="64"/>
      <c r="C44" s="3" t="s">
        <v>29</v>
      </c>
      <c r="D44" s="4">
        <v>113</v>
      </c>
      <c r="E44" s="5">
        <v>17</v>
      </c>
      <c r="F44" s="6">
        <v>1</v>
      </c>
      <c r="G44" s="30">
        <v>11566.8</v>
      </c>
      <c r="H44" s="30">
        <v>138801.59999999998</v>
      </c>
      <c r="I44" s="30">
        <v>1927.8</v>
      </c>
      <c r="J44" s="30">
        <v>19278</v>
      </c>
      <c r="K44" s="30">
        <v>40882.559999999998</v>
      </c>
      <c r="L44" s="36">
        <v>6940.079999999999</v>
      </c>
      <c r="M44" s="50">
        <v>3080</v>
      </c>
      <c r="N44" s="15">
        <f t="shared" si="1"/>
        <v>210910.03999999995</v>
      </c>
    </row>
    <row r="45" spans="1:14" s="7" customFormat="1" x14ac:dyDescent="0.25">
      <c r="A45" s="64" t="s">
        <v>41</v>
      </c>
      <c r="B45" s="64"/>
      <c r="C45" s="3" t="s">
        <v>44</v>
      </c>
      <c r="D45" s="4">
        <v>113</v>
      </c>
      <c r="E45" s="5">
        <v>17</v>
      </c>
      <c r="F45" s="6">
        <v>1</v>
      </c>
      <c r="G45" s="30">
        <v>10179.396000000001</v>
      </c>
      <c r="H45" s="30">
        <v>122152.75200000001</v>
      </c>
      <c r="I45" s="30">
        <v>1696.566</v>
      </c>
      <c r="J45" s="30">
        <v>16965.66</v>
      </c>
      <c r="K45" s="36">
        <v>40055.040000000001</v>
      </c>
      <c r="L45" s="36">
        <v>6107.6376000000009</v>
      </c>
      <c r="M45" s="50">
        <v>3014</v>
      </c>
      <c r="N45" s="15">
        <f t="shared" si="1"/>
        <v>189991.6556</v>
      </c>
    </row>
    <row r="46" spans="1:14" s="7" customFormat="1" x14ac:dyDescent="0.25">
      <c r="A46" s="64" t="s">
        <v>45</v>
      </c>
      <c r="B46" s="64"/>
      <c r="C46" s="3" t="s">
        <v>42</v>
      </c>
      <c r="D46" s="4">
        <v>113</v>
      </c>
      <c r="E46" s="5">
        <v>17</v>
      </c>
      <c r="F46" s="6">
        <v>1</v>
      </c>
      <c r="G46" s="30">
        <v>12229.596</v>
      </c>
      <c r="H46" s="30">
        <v>146755.152</v>
      </c>
      <c r="I46" s="30">
        <v>2038.2659999999998</v>
      </c>
      <c r="J46" s="30">
        <v>20382.66</v>
      </c>
      <c r="K46" s="36">
        <v>41277.839999999997</v>
      </c>
      <c r="L46" s="36">
        <v>7337.7576000000008</v>
      </c>
      <c r="M46" s="50">
        <v>3861</v>
      </c>
      <c r="N46" s="15">
        <f t="shared" si="1"/>
        <v>221652.67560000002</v>
      </c>
    </row>
    <row r="47" spans="1:14" s="7" customFormat="1" x14ac:dyDescent="0.25">
      <c r="A47" s="64" t="s">
        <v>45</v>
      </c>
      <c r="B47" s="64"/>
      <c r="C47" s="3" t="s">
        <v>46</v>
      </c>
      <c r="D47" s="4">
        <v>113</v>
      </c>
      <c r="E47" s="5">
        <v>17</v>
      </c>
      <c r="F47" s="6">
        <v>1</v>
      </c>
      <c r="G47" s="30">
        <v>9453</v>
      </c>
      <c r="H47" s="30">
        <v>113436</v>
      </c>
      <c r="I47" s="30">
        <v>1576</v>
      </c>
      <c r="J47" s="30">
        <v>15755.000000000002</v>
      </c>
      <c r="K47" s="36">
        <v>39167.040000000001</v>
      </c>
      <c r="L47" s="36">
        <v>5672</v>
      </c>
      <c r="M47" s="50">
        <v>2616</v>
      </c>
      <c r="N47" s="15">
        <f t="shared" si="1"/>
        <v>178222.04</v>
      </c>
    </row>
    <row r="48" spans="1:14" s="7" customFormat="1" x14ac:dyDescent="0.25">
      <c r="A48" s="64" t="s">
        <v>47</v>
      </c>
      <c r="B48" s="64"/>
      <c r="C48" s="3" t="s">
        <v>26</v>
      </c>
      <c r="D48" s="4">
        <v>113</v>
      </c>
      <c r="E48" s="5">
        <v>17</v>
      </c>
      <c r="F48" s="6">
        <v>1</v>
      </c>
      <c r="G48" s="30">
        <v>9453</v>
      </c>
      <c r="H48" s="30">
        <v>113436</v>
      </c>
      <c r="I48" s="30">
        <v>1576</v>
      </c>
      <c r="J48" s="30">
        <v>15755.000000000002</v>
      </c>
      <c r="K48" s="36">
        <v>39167.040000000001</v>
      </c>
      <c r="L48" s="36">
        <v>5672</v>
      </c>
      <c r="M48" s="50">
        <v>2615.8590719999997</v>
      </c>
      <c r="N48" s="15">
        <f t="shared" si="1"/>
        <v>178221.899072</v>
      </c>
    </row>
    <row r="49" spans="1:14" s="7" customFormat="1" x14ac:dyDescent="0.25">
      <c r="A49" s="64" t="s">
        <v>47</v>
      </c>
      <c r="B49" s="64"/>
      <c r="C49" s="3" t="s">
        <v>26</v>
      </c>
      <c r="D49" s="4">
        <v>113</v>
      </c>
      <c r="E49" s="5">
        <v>17</v>
      </c>
      <c r="F49" s="6">
        <v>1</v>
      </c>
      <c r="G49" s="30">
        <v>9453</v>
      </c>
      <c r="H49" s="30">
        <v>113436</v>
      </c>
      <c r="I49" s="30">
        <v>1576</v>
      </c>
      <c r="J49" s="30">
        <v>15755.000000000002</v>
      </c>
      <c r="K49" s="36">
        <v>39167.040000000001</v>
      </c>
      <c r="L49" s="36">
        <v>5672</v>
      </c>
      <c r="M49" s="50">
        <v>2615.8590719999997</v>
      </c>
      <c r="N49" s="15">
        <f t="shared" si="1"/>
        <v>178221.899072</v>
      </c>
    </row>
    <row r="50" spans="1:14" s="7" customFormat="1" x14ac:dyDescent="0.25">
      <c r="A50" s="64" t="s">
        <v>47</v>
      </c>
      <c r="B50" s="64"/>
      <c r="C50" s="3" t="s">
        <v>87</v>
      </c>
      <c r="D50" s="4">
        <v>113</v>
      </c>
      <c r="E50" s="5">
        <v>17</v>
      </c>
      <c r="F50" s="6">
        <v>1</v>
      </c>
      <c r="G50" s="30">
        <v>9453</v>
      </c>
      <c r="H50" s="30">
        <v>113436</v>
      </c>
      <c r="I50" s="30">
        <v>1576</v>
      </c>
      <c r="J50" s="30">
        <v>15755.000000000002</v>
      </c>
      <c r="K50" s="36">
        <v>39167.040000000001</v>
      </c>
      <c r="L50" s="36">
        <v>5672</v>
      </c>
      <c r="M50" s="50">
        <v>2615.8590719999997</v>
      </c>
      <c r="N50" s="15">
        <f t="shared" si="1"/>
        <v>178221.899072</v>
      </c>
    </row>
    <row r="51" spans="1:14" s="7" customFormat="1" x14ac:dyDescent="0.25">
      <c r="A51" s="64" t="s">
        <v>47</v>
      </c>
      <c r="B51" s="64"/>
      <c r="C51" s="3" t="s">
        <v>48</v>
      </c>
      <c r="D51" s="4">
        <v>113</v>
      </c>
      <c r="E51" s="5">
        <v>17</v>
      </c>
      <c r="F51" s="6">
        <v>1</v>
      </c>
      <c r="G51" s="30">
        <v>10358.099999999999</v>
      </c>
      <c r="H51" s="30">
        <v>124297.19999999998</v>
      </c>
      <c r="I51" s="30">
        <v>1726.35</v>
      </c>
      <c r="J51" s="30">
        <v>17263.5</v>
      </c>
      <c r="K51" s="36">
        <v>40161.599999999999</v>
      </c>
      <c r="L51" s="36">
        <v>6214.86</v>
      </c>
      <c r="M51" s="50">
        <v>3077.4516159999998</v>
      </c>
      <c r="N51" s="15">
        <f t="shared" si="1"/>
        <v>192740.96161599999</v>
      </c>
    </row>
    <row r="52" spans="1:14" s="7" customFormat="1" x14ac:dyDescent="0.25">
      <c r="A52" s="64" t="s">
        <v>47</v>
      </c>
      <c r="B52" s="64"/>
      <c r="C52" s="3" t="s">
        <v>91</v>
      </c>
      <c r="D52" s="4">
        <v>113</v>
      </c>
      <c r="E52" s="5">
        <v>17</v>
      </c>
      <c r="F52" s="6">
        <v>1</v>
      </c>
      <c r="G52" s="30">
        <v>10358.099999999999</v>
      </c>
      <c r="H52" s="30">
        <v>124297.19999999998</v>
      </c>
      <c r="I52" s="30">
        <v>1726.35</v>
      </c>
      <c r="J52" s="30">
        <v>17263.5</v>
      </c>
      <c r="K52" s="36">
        <v>40161.599999999999</v>
      </c>
      <c r="L52" s="36">
        <v>6214.86</v>
      </c>
      <c r="M52" s="50">
        <v>3077.4516159999998</v>
      </c>
      <c r="N52" s="15">
        <f t="shared" si="1"/>
        <v>192740.96161599999</v>
      </c>
    </row>
    <row r="53" spans="1:14" s="7" customFormat="1" x14ac:dyDescent="0.25">
      <c r="A53" s="64" t="s">
        <v>47</v>
      </c>
      <c r="B53" s="64"/>
      <c r="C53" s="3" t="s">
        <v>92</v>
      </c>
      <c r="D53" s="4">
        <v>113</v>
      </c>
      <c r="E53" s="5">
        <v>17</v>
      </c>
      <c r="F53" s="6">
        <v>1</v>
      </c>
      <c r="G53" s="30">
        <v>16007.778000000002</v>
      </c>
      <c r="H53" s="30">
        <v>192093.33600000001</v>
      </c>
      <c r="I53" s="30">
        <v>2667.9630000000002</v>
      </c>
      <c r="J53" s="30">
        <v>26679.630000000005</v>
      </c>
      <c r="K53" s="36">
        <v>43531.199999999997</v>
      </c>
      <c r="L53" s="36">
        <v>9604.6668000000009</v>
      </c>
      <c r="M53" s="50">
        <v>5804.2355952000007</v>
      </c>
      <c r="N53" s="15">
        <f t="shared" si="1"/>
        <v>280381.0313952</v>
      </c>
    </row>
    <row r="54" spans="1:14" s="7" customFormat="1" x14ac:dyDescent="0.25">
      <c r="A54" s="64" t="s">
        <v>47</v>
      </c>
      <c r="B54" s="64"/>
      <c r="C54" s="3" t="s">
        <v>90</v>
      </c>
      <c r="D54" s="4">
        <v>113</v>
      </c>
      <c r="E54" s="5">
        <v>17</v>
      </c>
      <c r="F54" s="6">
        <v>1</v>
      </c>
      <c r="G54" s="30">
        <v>9453</v>
      </c>
      <c r="H54" s="30">
        <v>113436</v>
      </c>
      <c r="I54" s="30">
        <v>1576</v>
      </c>
      <c r="J54" s="30">
        <v>15755.000000000002</v>
      </c>
      <c r="K54" s="36">
        <v>39167.040000000001</v>
      </c>
      <c r="L54" s="36">
        <v>5672</v>
      </c>
      <c r="M54" s="50">
        <v>2615.8590719999997</v>
      </c>
      <c r="N54" s="15">
        <f t="shared" si="1"/>
        <v>178221.899072</v>
      </c>
    </row>
    <row r="55" spans="1:14" s="7" customFormat="1" x14ac:dyDescent="0.25">
      <c r="A55" s="64" t="s">
        <v>47</v>
      </c>
      <c r="B55" s="64"/>
      <c r="C55" s="3" t="s">
        <v>89</v>
      </c>
      <c r="D55" s="4">
        <v>113</v>
      </c>
      <c r="E55" s="5">
        <v>17</v>
      </c>
      <c r="F55" s="6">
        <v>1</v>
      </c>
      <c r="G55" s="30">
        <v>9453</v>
      </c>
      <c r="H55" s="30">
        <v>113436</v>
      </c>
      <c r="I55" s="30">
        <v>1576</v>
      </c>
      <c r="J55" s="30">
        <v>15755.000000000002</v>
      </c>
      <c r="K55" s="36">
        <v>39167.040000000001</v>
      </c>
      <c r="L55" s="36">
        <v>5672</v>
      </c>
      <c r="M55" s="50">
        <v>2615.8590719999997</v>
      </c>
      <c r="N55" s="15">
        <f t="shared" si="1"/>
        <v>178221.899072</v>
      </c>
    </row>
    <row r="56" spans="1:14" s="7" customFormat="1" x14ac:dyDescent="0.25">
      <c r="A56" s="64" t="s">
        <v>47</v>
      </c>
      <c r="B56" s="64"/>
      <c r="C56" s="3" t="s">
        <v>88</v>
      </c>
      <c r="D56" s="4">
        <v>113</v>
      </c>
      <c r="E56" s="5">
        <v>17</v>
      </c>
      <c r="F56" s="6">
        <v>1</v>
      </c>
      <c r="G56" s="30">
        <v>9453</v>
      </c>
      <c r="H56" s="30">
        <v>113436</v>
      </c>
      <c r="I56" s="30">
        <v>1576</v>
      </c>
      <c r="J56" s="30">
        <v>15755.000000000002</v>
      </c>
      <c r="K56" s="36">
        <v>39167.040000000001</v>
      </c>
      <c r="L56" s="36">
        <v>5672</v>
      </c>
      <c r="M56" s="50">
        <v>2616</v>
      </c>
      <c r="N56" s="15">
        <f t="shared" si="1"/>
        <v>178222.04</v>
      </c>
    </row>
    <row r="57" spans="1:14" s="7" customFormat="1" x14ac:dyDescent="0.25">
      <c r="A57" s="64" t="s">
        <v>47</v>
      </c>
      <c r="B57" s="64"/>
      <c r="C57" s="3" t="s">
        <v>48</v>
      </c>
      <c r="D57" s="4">
        <v>113</v>
      </c>
      <c r="E57" s="5">
        <v>17</v>
      </c>
      <c r="F57" s="6">
        <v>1</v>
      </c>
      <c r="G57" s="30">
        <v>10358.099999999999</v>
      </c>
      <c r="H57" s="30">
        <v>124297.19999999998</v>
      </c>
      <c r="I57" s="30">
        <v>1726.35</v>
      </c>
      <c r="J57" s="30">
        <v>17263.5</v>
      </c>
      <c r="K57" s="36">
        <v>40161.599999999999</v>
      </c>
      <c r="L57" s="36">
        <v>6214.86</v>
      </c>
      <c r="M57" s="50">
        <v>3077</v>
      </c>
      <c r="N57" s="15">
        <f t="shared" si="1"/>
        <v>192740.50999999998</v>
      </c>
    </row>
    <row r="58" spans="1:14" s="7" customFormat="1" x14ac:dyDescent="0.25">
      <c r="A58" s="64" t="s">
        <v>47</v>
      </c>
      <c r="B58" s="64"/>
      <c r="C58" s="3" t="s">
        <v>88</v>
      </c>
      <c r="D58" s="4">
        <v>113</v>
      </c>
      <c r="E58" s="5">
        <v>17</v>
      </c>
      <c r="F58" s="6">
        <v>1</v>
      </c>
      <c r="G58" s="30">
        <v>9453</v>
      </c>
      <c r="H58" s="30">
        <v>113436</v>
      </c>
      <c r="I58" s="30">
        <v>1576</v>
      </c>
      <c r="J58" s="30">
        <v>15755.000000000002</v>
      </c>
      <c r="K58" s="36">
        <v>39167.040000000001</v>
      </c>
      <c r="L58" s="36">
        <v>5672</v>
      </c>
      <c r="M58" s="50">
        <v>2616</v>
      </c>
      <c r="N58" s="15">
        <f t="shared" si="1"/>
        <v>178222.04</v>
      </c>
    </row>
    <row r="59" spans="1:14" s="7" customFormat="1" x14ac:dyDescent="0.25">
      <c r="A59" s="64" t="s">
        <v>47</v>
      </c>
      <c r="B59" s="64"/>
      <c r="C59" s="3" t="s">
        <v>88</v>
      </c>
      <c r="D59" s="4">
        <v>113</v>
      </c>
      <c r="E59" s="5">
        <v>17</v>
      </c>
      <c r="F59" s="6">
        <v>1</v>
      </c>
      <c r="G59" s="30">
        <v>9453</v>
      </c>
      <c r="H59" s="30">
        <v>113436</v>
      </c>
      <c r="I59" s="30">
        <v>1576</v>
      </c>
      <c r="J59" s="30">
        <v>15755.000000000002</v>
      </c>
      <c r="K59" s="36">
        <v>39167.040000000001</v>
      </c>
      <c r="L59" s="36">
        <v>5672</v>
      </c>
      <c r="M59" s="50">
        <v>2616</v>
      </c>
      <c r="N59" s="15">
        <f t="shared" si="1"/>
        <v>178222.04</v>
      </c>
    </row>
    <row r="60" spans="1:14" s="7" customFormat="1" x14ac:dyDescent="0.25">
      <c r="A60" s="64" t="s">
        <v>49</v>
      </c>
      <c r="B60" s="64"/>
      <c r="C60" s="3" t="s">
        <v>26</v>
      </c>
      <c r="D60" s="4">
        <v>113</v>
      </c>
      <c r="E60" s="5">
        <v>17</v>
      </c>
      <c r="F60" s="6">
        <v>1</v>
      </c>
      <c r="G60" s="30">
        <v>9453</v>
      </c>
      <c r="H60" s="30">
        <v>113436</v>
      </c>
      <c r="I60" s="30">
        <v>1576</v>
      </c>
      <c r="J60" s="30">
        <v>15755.000000000002</v>
      </c>
      <c r="K60" s="36">
        <v>39167.040000000001</v>
      </c>
      <c r="L60" s="36">
        <v>5672</v>
      </c>
      <c r="M60" s="50">
        <v>2615.8590719999997</v>
      </c>
      <c r="N60" s="15">
        <f t="shared" si="1"/>
        <v>178221.899072</v>
      </c>
    </row>
    <row r="61" spans="1:14" s="7" customFormat="1" x14ac:dyDescent="0.25">
      <c r="A61" s="64" t="s">
        <v>49</v>
      </c>
      <c r="B61" s="64"/>
      <c r="C61" s="3" t="s">
        <v>50</v>
      </c>
      <c r="D61" s="4">
        <v>113</v>
      </c>
      <c r="E61" s="5">
        <v>17</v>
      </c>
      <c r="F61" s="6">
        <v>1</v>
      </c>
      <c r="G61" s="30">
        <v>15880.5</v>
      </c>
      <c r="H61" s="30">
        <v>190566</v>
      </c>
      <c r="I61" s="30">
        <v>2646.75</v>
      </c>
      <c r="J61" s="30">
        <v>26467.5</v>
      </c>
      <c r="K61" s="36">
        <v>43363.199999999997</v>
      </c>
      <c r="L61" s="36">
        <v>9528.3000000000011</v>
      </c>
      <c r="M61" s="50">
        <v>5729.599776</v>
      </c>
      <c r="N61" s="15">
        <f t="shared" si="1"/>
        <v>278301.34977600002</v>
      </c>
    </row>
    <row r="62" spans="1:14" s="7" customFormat="1" x14ac:dyDescent="0.25">
      <c r="A62" s="64" t="s">
        <v>49</v>
      </c>
      <c r="B62" s="64"/>
      <c r="C62" s="3" t="s">
        <v>51</v>
      </c>
      <c r="D62" s="4">
        <v>113</v>
      </c>
      <c r="E62" s="5">
        <v>17</v>
      </c>
      <c r="F62" s="6">
        <v>1</v>
      </c>
      <c r="G62" s="30">
        <v>9453</v>
      </c>
      <c r="H62" s="30">
        <v>113436</v>
      </c>
      <c r="I62" s="30">
        <v>1576</v>
      </c>
      <c r="J62" s="30">
        <v>15755.000000000002</v>
      </c>
      <c r="K62" s="36">
        <v>39167.040000000001</v>
      </c>
      <c r="L62" s="36">
        <v>5672</v>
      </c>
      <c r="M62" s="50">
        <v>2615.8590719999997</v>
      </c>
      <c r="N62" s="15">
        <f t="shared" si="1"/>
        <v>178221.899072</v>
      </c>
    </row>
    <row r="63" spans="1:14" s="7" customFormat="1" x14ac:dyDescent="0.25">
      <c r="A63" s="64" t="s">
        <v>49</v>
      </c>
      <c r="B63" s="64"/>
      <c r="C63" s="3" t="s">
        <v>53</v>
      </c>
      <c r="D63" s="4">
        <v>113</v>
      </c>
      <c r="E63" s="5">
        <v>17</v>
      </c>
      <c r="F63" s="6">
        <v>1</v>
      </c>
      <c r="G63" s="30">
        <v>9453</v>
      </c>
      <c r="H63" s="30">
        <v>113436</v>
      </c>
      <c r="I63" s="30">
        <v>1576</v>
      </c>
      <c r="J63" s="30">
        <v>15755.000000000002</v>
      </c>
      <c r="K63" s="36">
        <v>39167.040000000001</v>
      </c>
      <c r="L63" s="36">
        <v>5672</v>
      </c>
      <c r="M63" s="50">
        <v>2615.8590719999997</v>
      </c>
      <c r="N63" s="15">
        <f t="shared" si="1"/>
        <v>178221.899072</v>
      </c>
    </row>
    <row r="64" spans="1:14" s="7" customFormat="1" x14ac:dyDescent="0.25">
      <c r="A64" s="64" t="s">
        <v>49</v>
      </c>
      <c r="B64" s="64"/>
      <c r="C64" s="3" t="s">
        <v>51</v>
      </c>
      <c r="D64" s="4">
        <v>113</v>
      </c>
      <c r="E64" s="5">
        <v>17</v>
      </c>
      <c r="F64" s="6">
        <v>1</v>
      </c>
      <c r="G64" s="30">
        <v>9453</v>
      </c>
      <c r="H64" s="30">
        <v>113436</v>
      </c>
      <c r="I64" s="30">
        <v>1576</v>
      </c>
      <c r="J64" s="30">
        <v>15755.000000000002</v>
      </c>
      <c r="K64" s="36">
        <v>39167.040000000001</v>
      </c>
      <c r="L64" s="36">
        <v>5672</v>
      </c>
      <c r="M64" s="50">
        <v>2615.8590719999997</v>
      </c>
      <c r="N64" s="15">
        <f t="shared" si="1"/>
        <v>178221.899072</v>
      </c>
    </row>
    <row r="65" spans="1:14" s="7" customFormat="1" x14ac:dyDescent="0.25">
      <c r="A65" s="64" t="s">
        <v>49</v>
      </c>
      <c r="B65" s="64"/>
      <c r="C65" s="3" t="s">
        <v>51</v>
      </c>
      <c r="D65" s="4">
        <v>113</v>
      </c>
      <c r="E65" s="5">
        <v>17</v>
      </c>
      <c r="F65" s="6">
        <v>1</v>
      </c>
      <c r="G65" s="30">
        <v>9453</v>
      </c>
      <c r="H65" s="30">
        <v>113436</v>
      </c>
      <c r="I65" s="30">
        <v>1576</v>
      </c>
      <c r="J65" s="30">
        <v>15755.000000000002</v>
      </c>
      <c r="K65" s="36">
        <v>39167.040000000001</v>
      </c>
      <c r="L65" s="36">
        <v>5672</v>
      </c>
      <c r="M65" s="50">
        <v>2615.8590719999997</v>
      </c>
      <c r="N65" s="15">
        <f t="shared" si="1"/>
        <v>178221.899072</v>
      </c>
    </row>
    <row r="66" spans="1:14" s="7" customFormat="1" x14ac:dyDescent="0.25">
      <c r="A66" s="7" t="s">
        <v>49</v>
      </c>
      <c r="C66" s="7" t="s">
        <v>94</v>
      </c>
      <c r="D66" s="63">
        <v>113</v>
      </c>
      <c r="E66" s="5">
        <v>17</v>
      </c>
      <c r="F66" s="6">
        <v>1</v>
      </c>
      <c r="G66" s="30">
        <v>5049</v>
      </c>
      <c r="H66" s="30">
        <v>60588</v>
      </c>
      <c r="I66" s="30">
        <v>842</v>
      </c>
      <c r="J66" s="30">
        <v>8415</v>
      </c>
      <c r="K66" s="36">
        <v>36995.279999999999</v>
      </c>
      <c r="L66" s="36">
        <v>3029.4</v>
      </c>
      <c r="M66" s="50">
        <v>180</v>
      </c>
      <c r="N66" s="15">
        <f t="shared" si="1"/>
        <v>110049.68</v>
      </c>
    </row>
    <row r="67" spans="1:14" s="7" customFormat="1" x14ac:dyDescent="0.25">
      <c r="A67" s="64" t="s">
        <v>49</v>
      </c>
      <c r="B67" s="64"/>
      <c r="C67" s="3" t="s">
        <v>81</v>
      </c>
      <c r="D67" s="4">
        <v>113</v>
      </c>
      <c r="E67" s="5">
        <v>17</v>
      </c>
      <c r="F67" s="6">
        <v>1</v>
      </c>
      <c r="G67" s="30">
        <v>5364.24</v>
      </c>
      <c r="H67" s="30">
        <v>64370.879999999997</v>
      </c>
      <c r="I67" s="30">
        <v>894.04</v>
      </c>
      <c r="J67" s="30">
        <v>5364.24</v>
      </c>
      <c r="K67" s="36">
        <v>37152.239999999998</v>
      </c>
      <c r="L67" s="36">
        <v>3218.5439999999999</v>
      </c>
      <c r="M67" s="50">
        <v>180.04223999999994</v>
      </c>
      <c r="N67" s="15">
        <f t="shared" si="1"/>
        <v>111179.98623999998</v>
      </c>
    </row>
    <row r="68" spans="1:14" s="7" customFormat="1" ht="14.25" customHeight="1" x14ac:dyDescent="0.25">
      <c r="A68" s="64" t="s">
        <v>49</v>
      </c>
      <c r="B68" s="64"/>
      <c r="C68" s="3" t="s">
        <v>52</v>
      </c>
      <c r="D68" s="4">
        <v>113</v>
      </c>
      <c r="E68" s="5">
        <v>17</v>
      </c>
      <c r="F68" s="6">
        <v>1</v>
      </c>
      <c r="G68" s="30">
        <v>9453</v>
      </c>
      <c r="H68" s="30">
        <v>113436</v>
      </c>
      <c r="I68" s="30">
        <v>1576</v>
      </c>
      <c r="J68" s="30">
        <v>15755.000000000002</v>
      </c>
      <c r="K68" s="36">
        <v>39167.040000000001</v>
      </c>
      <c r="L68" s="36">
        <v>5672</v>
      </c>
      <c r="M68" s="50">
        <v>2615.8590719999997</v>
      </c>
      <c r="N68" s="15">
        <f t="shared" si="1"/>
        <v>178221.899072</v>
      </c>
    </row>
    <row r="69" spans="1:14" s="7" customFormat="1" x14ac:dyDescent="0.25">
      <c r="A69" s="64" t="s">
        <v>49</v>
      </c>
      <c r="B69" s="64"/>
      <c r="C69" s="3" t="s">
        <v>37</v>
      </c>
      <c r="D69" s="4">
        <v>113</v>
      </c>
      <c r="E69" s="5">
        <v>17</v>
      </c>
      <c r="F69" s="6">
        <v>1</v>
      </c>
      <c r="G69" s="30">
        <v>15395.7</v>
      </c>
      <c r="H69" s="30">
        <v>184748.40000000002</v>
      </c>
      <c r="I69" s="30">
        <v>2565.9500000000003</v>
      </c>
      <c r="J69" s="30">
        <v>25659.500000000004</v>
      </c>
      <c r="K69" s="36">
        <v>43166.159999999996</v>
      </c>
      <c r="L69" s="36">
        <v>9237.4200000000019</v>
      </c>
      <c r="M69" s="50">
        <v>5445.3130559999991</v>
      </c>
      <c r="N69" s="15">
        <f t="shared" si="1"/>
        <v>270822.74305600004</v>
      </c>
    </row>
    <row r="70" spans="1:14" s="7" customFormat="1" x14ac:dyDescent="0.25">
      <c r="A70" s="64" t="s">
        <v>54</v>
      </c>
      <c r="B70" s="64"/>
      <c r="C70" s="3" t="s">
        <v>42</v>
      </c>
      <c r="D70" s="4">
        <v>113</v>
      </c>
      <c r="E70" s="5">
        <v>17</v>
      </c>
      <c r="F70" s="6">
        <v>1</v>
      </c>
      <c r="G70" s="30">
        <v>10670.22</v>
      </c>
      <c r="H70" s="30">
        <v>128042.63999999998</v>
      </c>
      <c r="I70" s="30">
        <v>1778.37</v>
      </c>
      <c r="J70" s="30">
        <v>17783.699999999997</v>
      </c>
      <c r="K70" s="36">
        <v>40347.839999999997</v>
      </c>
      <c r="L70" s="36">
        <v>6402.1319999999996</v>
      </c>
      <c r="M70" s="50">
        <v>3210</v>
      </c>
      <c r="N70" s="15">
        <f t="shared" si="1"/>
        <v>197564.68199999997</v>
      </c>
    </row>
    <row r="71" spans="1:14" s="7" customFormat="1" x14ac:dyDescent="0.25">
      <c r="A71" s="64" t="s">
        <v>54</v>
      </c>
      <c r="B71" s="64"/>
      <c r="C71" s="3" t="s">
        <v>55</v>
      </c>
      <c r="D71" s="4">
        <v>113</v>
      </c>
      <c r="E71" s="5">
        <v>17</v>
      </c>
      <c r="F71" s="6">
        <v>1</v>
      </c>
      <c r="G71" s="30">
        <v>9453</v>
      </c>
      <c r="H71" s="30">
        <v>113436</v>
      </c>
      <c r="I71" s="30">
        <v>1576</v>
      </c>
      <c r="J71" s="30">
        <v>15755.000000000002</v>
      </c>
      <c r="K71" s="36">
        <v>39167.040000000001</v>
      </c>
      <c r="L71" s="36">
        <v>5672</v>
      </c>
      <c r="M71" s="50">
        <v>2616</v>
      </c>
      <c r="N71" s="15">
        <f t="shared" ref="N71:N81" si="2">SUM(H71+I71+J71+K71+L71+M71)</f>
        <v>178222.04</v>
      </c>
    </row>
    <row r="72" spans="1:14" s="7" customFormat="1" x14ac:dyDescent="0.25">
      <c r="A72" s="64" t="s">
        <v>54</v>
      </c>
      <c r="B72" s="64"/>
      <c r="C72" s="3" t="s">
        <v>43</v>
      </c>
      <c r="D72" s="4">
        <v>113</v>
      </c>
      <c r="E72" s="5">
        <v>17</v>
      </c>
      <c r="F72" s="6">
        <v>1</v>
      </c>
      <c r="G72" s="30">
        <v>9453</v>
      </c>
      <c r="H72" s="30">
        <v>113436</v>
      </c>
      <c r="I72" s="30">
        <v>1576</v>
      </c>
      <c r="J72" s="30">
        <v>15755.000000000002</v>
      </c>
      <c r="K72" s="36">
        <v>39167.040000000001</v>
      </c>
      <c r="L72" s="36">
        <v>5672</v>
      </c>
      <c r="M72" s="50">
        <v>2616</v>
      </c>
      <c r="N72" s="15">
        <f t="shared" si="2"/>
        <v>178222.04</v>
      </c>
    </row>
    <row r="73" spans="1:14" s="7" customFormat="1" x14ac:dyDescent="0.25">
      <c r="A73" s="64" t="s">
        <v>56</v>
      </c>
      <c r="B73" s="64"/>
      <c r="C73" s="3" t="s">
        <v>46</v>
      </c>
      <c r="D73" s="4">
        <v>113</v>
      </c>
      <c r="E73" s="5">
        <v>17</v>
      </c>
      <c r="F73" s="6">
        <v>1</v>
      </c>
      <c r="G73" s="30">
        <v>9453</v>
      </c>
      <c r="H73" s="30">
        <v>113436</v>
      </c>
      <c r="I73" s="30">
        <v>1576</v>
      </c>
      <c r="J73" s="30">
        <v>15755.000000000002</v>
      </c>
      <c r="K73" s="36">
        <v>39167.040000000001</v>
      </c>
      <c r="L73" s="36">
        <v>5672</v>
      </c>
      <c r="M73" s="50">
        <v>2615.8590719999997</v>
      </c>
      <c r="N73" s="15">
        <f t="shared" si="2"/>
        <v>178221.899072</v>
      </c>
    </row>
    <row r="74" spans="1:14" s="7" customFormat="1" x14ac:dyDescent="0.25">
      <c r="A74" s="64" t="s">
        <v>56</v>
      </c>
      <c r="B74" s="64"/>
      <c r="C74" s="3" t="s">
        <v>58</v>
      </c>
      <c r="D74" s="4">
        <v>113</v>
      </c>
      <c r="E74" s="5">
        <v>17</v>
      </c>
      <c r="F74" s="6">
        <v>1</v>
      </c>
      <c r="G74" s="30">
        <v>9453</v>
      </c>
      <c r="H74" s="30">
        <v>113436</v>
      </c>
      <c r="I74" s="30">
        <v>1576</v>
      </c>
      <c r="J74" s="30">
        <v>15755.000000000002</v>
      </c>
      <c r="K74" s="36">
        <v>39167.040000000001</v>
      </c>
      <c r="L74" s="36">
        <v>5672</v>
      </c>
      <c r="M74" s="50">
        <v>2615.8590719999997</v>
      </c>
      <c r="N74" s="15">
        <f t="shared" si="2"/>
        <v>178221.899072</v>
      </c>
    </row>
    <row r="75" spans="1:14" s="7" customFormat="1" x14ac:dyDescent="0.25">
      <c r="A75" s="64" t="s">
        <v>59</v>
      </c>
      <c r="B75" s="64"/>
      <c r="C75" s="3" t="s">
        <v>57</v>
      </c>
      <c r="D75" s="4">
        <v>113</v>
      </c>
      <c r="E75" s="5">
        <v>17</v>
      </c>
      <c r="F75" s="6">
        <v>1</v>
      </c>
      <c r="G75" s="30">
        <v>9453</v>
      </c>
      <c r="H75" s="30">
        <v>113436</v>
      </c>
      <c r="I75" s="30">
        <v>1576</v>
      </c>
      <c r="J75" s="30">
        <v>15755.000000000002</v>
      </c>
      <c r="K75" s="36">
        <v>39167.040000000001</v>
      </c>
      <c r="L75" s="36">
        <v>5672</v>
      </c>
      <c r="M75" s="50">
        <v>2615.8590719999997</v>
      </c>
      <c r="N75" s="15">
        <f t="shared" si="2"/>
        <v>178221.899072</v>
      </c>
    </row>
    <row r="76" spans="1:14" s="7" customFormat="1" x14ac:dyDescent="0.25">
      <c r="A76" s="64" t="s">
        <v>59</v>
      </c>
      <c r="B76" s="64"/>
      <c r="C76" s="3" t="s">
        <v>26</v>
      </c>
      <c r="D76" s="4">
        <v>113</v>
      </c>
      <c r="E76" s="5">
        <v>17</v>
      </c>
      <c r="F76" s="6">
        <v>1</v>
      </c>
      <c r="G76" s="30">
        <v>9453</v>
      </c>
      <c r="H76" s="30">
        <v>113436</v>
      </c>
      <c r="I76" s="30">
        <v>1576</v>
      </c>
      <c r="J76" s="30">
        <v>15755.000000000002</v>
      </c>
      <c r="K76" s="36">
        <v>39167.040000000001</v>
      </c>
      <c r="L76" s="36">
        <v>5672</v>
      </c>
      <c r="M76" s="50">
        <v>2615.8590719999997</v>
      </c>
      <c r="N76" s="15">
        <f t="shared" si="2"/>
        <v>178221.899072</v>
      </c>
    </row>
    <row r="77" spans="1:14" s="7" customFormat="1" x14ac:dyDescent="0.25">
      <c r="A77" s="64" t="s">
        <v>60</v>
      </c>
      <c r="B77" s="64"/>
      <c r="C77" s="3" t="s">
        <v>57</v>
      </c>
      <c r="D77" s="4">
        <v>113</v>
      </c>
      <c r="E77" s="5">
        <v>17</v>
      </c>
      <c r="F77" s="6">
        <v>1</v>
      </c>
      <c r="G77" s="30">
        <v>9453</v>
      </c>
      <c r="H77" s="30">
        <v>113436</v>
      </c>
      <c r="I77" s="30">
        <v>1576</v>
      </c>
      <c r="J77" s="30">
        <v>15755.000000000002</v>
      </c>
      <c r="K77" s="36">
        <v>39167.040000000001</v>
      </c>
      <c r="L77" s="36">
        <v>5672</v>
      </c>
      <c r="M77" s="50">
        <v>2615.8590720000002</v>
      </c>
      <c r="N77" s="15">
        <f t="shared" si="2"/>
        <v>178221.899072</v>
      </c>
    </row>
    <row r="78" spans="1:14" s="7" customFormat="1" x14ac:dyDescent="0.25">
      <c r="A78" s="64" t="s">
        <v>60</v>
      </c>
      <c r="B78" s="64"/>
      <c r="C78" s="3" t="s">
        <v>26</v>
      </c>
      <c r="D78" s="4">
        <v>113</v>
      </c>
      <c r="E78" s="5">
        <v>17</v>
      </c>
      <c r="F78" s="6">
        <v>1</v>
      </c>
      <c r="G78" s="30">
        <v>9453</v>
      </c>
      <c r="H78" s="30">
        <v>113436</v>
      </c>
      <c r="I78" s="30">
        <v>1576</v>
      </c>
      <c r="J78" s="30">
        <v>15755.000000000002</v>
      </c>
      <c r="K78" s="36">
        <v>39167.040000000001</v>
      </c>
      <c r="L78" s="36">
        <v>5672</v>
      </c>
      <c r="M78" s="50">
        <v>2615.8590720000002</v>
      </c>
      <c r="N78" s="15">
        <f t="shared" si="2"/>
        <v>178221.899072</v>
      </c>
    </row>
    <row r="79" spans="1:14" s="7" customFormat="1" x14ac:dyDescent="0.25">
      <c r="A79" s="64" t="s">
        <v>61</v>
      </c>
      <c r="B79" s="64"/>
      <c r="C79" s="3" t="s">
        <v>57</v>
      </c>
      <c r="D79" s="4">
        <v>113</v>
      </c>
      <c r="E79" s="5">
        <v>17</v>
      </c>
      <c r="F79" s="6">
        <v>1</v>
      </c>
      <c r="G79" s="30">
        <v>9453</v>
      </c>
      <c r="H79" s="30">
        <v>113436</v>
      </c>
      <c r="I79" s="30">
        <v>1576</v>
      </c>
      <c r="J79" s="30">
        <v>15755.000000000002</v>
      </c>
      <c r="K79" s="36">
        <v>39167.040000000001</v>
      </c>
      <c r="L79" s="36">
        <v>5672</v>
      </c>
      <c r="M79" s="50">
        <v>2615.8590720000002</v>
      </c>
      <c r="N79" s="15">
        <f t="shared" si="2"/>
        <v>178221.899072</v>
      </c>
    </row>
    <row r="80" spans="1:14" s="57" customFormat="1" x14ac:dyDescent="0.25">
      <c r="A80" s="79" t="s">
        <v>61</v>
      </c>
      <c r="B80" s="79"/>
      <c r="C80" s="1" t="s">
        <v>26</v>
      </c>
      <c r="D80" s="54">
        <v>113</v>
      </c>
      <c r="E80" s="55">
        <v>17</v>
      </c>
      <c r="F80" s="56">
        <v>1</v>
      </c>
      <c r="G80" s="30">
        <v>9453</v>
      </c>
      <c r="H80" s="30">
        <v>113436</v>
      </c>
      <c r="I80" s="30">
        <v>1576</v>
      </c>
      <c r="J80" s="30">
        <v>15755.000000000002</v>
      </c>
      <c r="K80" s="36">
        <v>39167.040000000001</v>
      </c>
      <c r="L80" s="36">
        <v>5672</v>
      </c>
      <c r="M80" s="50">
        <v>2615.8590720000002</v>
      </c>
      <c r="N80" s="15">
        <f t="shared" si="2"/>
        <v>178221.899072</v>
      </c>
    </row>
    <row r="81" spans="1:15" s="7" customFormat="1" x14ac:dyDescent="0.25">
      <c r="A81" s="64" t="s">
        <v>62</v>
      </c>
      <c r="B81" s="64"/>
      <c r="C81" s="3" t="s">
        <v>57</v>
      </c>
      <c r="D81" s="4">
        <v>113</v>
      </c>
      <c r="E81" s="5">
        <v>17</v>
      </c>
      <c r="F81" s="6">
        <v>1</v>
      </c>
      <c r="G81" s="30">
        <v>9453</v>
      </c>
      <c r="H81" s="30">
        <v>113436</v>
      </c>
      <c r="I81" s="30">
        <v>1576</v>
      </c>
      <c r="J81" s="30">
        <v>15755.000000000002</v>
      </c>
      <c r="K81" s="36">
        <v>39167.040000000001</v>
      </c>
      <c r="L81" s="36">
        <v>5672</v>
      </c>
      <c r="M81" s="50">
        <v>2615.8590720000002</v>
      </c>
      <c r="N81" s="15">
        <f t="shared" si="2"/>
        <v>178221.899072</v>
      </c>
    </row>
    <row r="83" spans="1:15" x14ac:dyDescent="0.25">
      <c r="A83" s="16"/>
      <c r="B83" s="77" t="s">
        <v>63</v>
      </c>
      <c r="C83" s="77"/>
      <c r="D83" s="77"/>
      <c r="E83" s="78"/>
      <c r="F83" s="17">
        <f>SUM(F3:F81)</f>
        <v>75</v>
      </c>
      <c r="G83" s="42">
        <v>1185881</v>
      </c>
      <c r="H83" s="37">
        <f>SUM(H3:H81)</f>
        <v>10172894.947200004</v>
      </c>
      <c r="I83" s="37">
        <f>SUM(I3:I81)</f>
        <v>141306.70760000002</v>
      </c>
      <c r="J83" s="37">
        <f>SUM(J3:J81)</f>
        <v>1409325.9160000002</v>
      </c>
      <c r="K83" s="37">
        <f>SUM(K7:K81)</f>
        <v>3039782.1600000015</v>
      </c>
      <c r="L83" s="37">
        <f>SUM(L7:L81)</f>
        <v>508651.14735999994</v>
      </c>
      <c r="M83" s="45">
        <f>SUM(M7:M81)</f>
        <v>264926.50831919984</v>
      </c>
      <c r="N83" s="14">
        <f>SUM(H83,I83,J83,K83,L83:M83)</f>
        <v>15536887.386479205</v>
      </c>
      <c r="O83" s="58">
        <f>SUM(N7:N81)</f>
        <v>15536887.386479208</v>
      </c>
    </row>
    <row r="84" spans="1:15" x14ac:dyDescent="0.25">
      <c r="A84" s="16"/>
      <c r="B84" s="27"/>
      <c r="C84" s="27"/>
      <c r="D84" s="27"/>
      <c r="E84" s="27"/>
      <c r="F84" s="28"/>
      <c r="H84" s="38"/>
      <c r="I84" s="38"/>
      <c r="J84" s="38"/>
      <c r="K84" s="38"/>
      <c r="L84" s="38"/>
      <c r="M84" s="52"/>
      <c r="N84" s="29"/>
    </row>
    <row r="85" spans="1:15" x14ac:dyDescent="0.25">
      <c r="A85" s="16"/>
      <c r="B85" s="27"/>
      <c r="C85" s="27"/>
      <c r="D85" s="27"/>
      <c r="E85" s="27"/>
      <c r="F85" s="28"/>
      <c r="H85" s="38"/>
      <c r="I85" s="38"/>
      <c r="J85" s="38"/>
      <c r="K85" s="38"/>
      <c r="L85" s="38"/>
      <c r="M85" s="52"/>
      <c r="N85" s="29"/>
    </row>
    <row r="86" spans="1:15" x14ac:dyDescent="0.25">
      <c r="A86" s="16"/>
      <c r="B86" s="27"/>
      <c r="C86" s="27"/>
      <c r="D86" s="27"/>
      <c r="E86" s="27"/>
      <c r="F86" s="28"/>
      <c r="H86" s="38"/>
      <c r="I86" s="38"/>
      <c r="J86" s="38"/>
      <c r="K86" s="38"/>
      <c r="L86" s="38"/>
      <c r="M86" s="52"/>
      <c r="N86" s="29"/>
    </row>
    <row r="87" spans="1:15" x14ac:dyDescent="0.25">
      <c r="A87" s="16"/>
      <c r="B87" s="27"/>
      <c r="C87" s="27"/>
      <c r="D87" s="27"/>
      <c r="E87" s="27"/>
      <c r="F87" s="28"/>
      <c r="H87" s="38"/>
      <c r="I87" s="38"/>
      <c r="J87" s="38"/>
      <c r="K87" s="38"/>
      <c r="L87" s="38"/>
      <c r="M87" s="52"/>
      <c r="N87" s="29"/>
    </row>
    <row r="88" spans="1:15" ht="32.25" thickBot="1" x14ac:dyDescent="0.3">
      <c r="A88" s="16"/>
      <c r="B88"/>
      <c r="C88" s="23">
        <v>2026</v>
      </c>
      <c r="D88"/>
      <c r="E88" s="27"/>
      <c r="F88" s="28"/>
      <c r="G88" s="43"/>
      <c r="H88" s="38"/>
      <c r="I88" s="38"/>
      <c r="J88" s="38"/>
      <c r="K88" s="38"/>
      <c r="L88" s="38"/>
      <c r="N88" s="29"/>
    </row>
    <row r="89" spans="1:15" ht="26.25" x14ac:dyDescent="0.35">
      <c r="A89" s="16"/>
      <c r="B89" s="10"/>
      <c r="C89" s="19" t="s">
        <v>65</v>
      </c>
      <c r="D89"/>
      <c r="E89" s="27"/>
      <c r="F89" s="28"/>
      <c r="G89" s="43"/>
      <c r="H89" s="38"/>
      <c r="I89" s="38"/>
      <c r="J89" s="38"/>
      <c r="K89" s="38"/>
      <c r="L89" s="38"/>
      <c r="N89" s="29"/>
    </row>
    <row r="90" spans="1:15" ht="15.75" x14ac:dyDescent="0.25">
      <c r="A90"/>
      <c r="B90" s="18" t="s">
        <v>64</v>
      </c>
      <c r="C90" s="20" t="s">
        <v>66</v>
      </c>
      <c r="D90" s="21">
        <f>H83</f>
        <v>10172894.947200004</v>
      </c>
    </row>
    <row r="91" spans="1:15" ht="28.5" x14ac:dyDescent="0.45">
      <c r="B91"/>
      <c r="C91" s="20" t="s">
        <v>67</v>
      </c>
      <c r="D91" s="21">
        <f>I83+J83</f>
        <v>1550632.6236000003</v>
      </c>
      <c r="K91" s="24"/>
      <c r="M91" s="26"/>
    </row>
    <row r="92" spans="1:15" ht="15" customHeight="1" x14ac:dyDescent="0.25">
      <c r="B92"/>
      <c r="C92" s="20" t="s">
        <v>68</v>
      </c>
      <c r="D92" s="21">
        <f>K83</f>
        <v>3039782.1600000015</v>
      </c>
    </row>
    <row r="93" spans="1:15" ht="15" customHeight="1" x14ac:dyDescent="0.25">
      <c r="B93"/>
      <c r="C93" s="20" t="s">
        <v>69</v>
      </c>
      <c r="D93" s="59">
        <v>286056</v>
      </c>
    </row>
    <row r="94" spans="1:15" ht="15.75" x14ac:dyDescent="0.25">
      <c r="A94" s="11"/>
      <c r="B94"/>
      <c r="C94" s="20" t="s">
        <v>70</v>
      </c>
      <c r="D94" s="21">
        <v>1669982</v>
      </c>
      <c r="H94" s="39"/>
    </row>
    <row r="95" spans="1:15" x14ac:dyDescent="0.25">
      <c r="A95"/>
      <c r="B95"/>
      <c r="C95" s="20" t="s">
        <v>71</v>
      </c>
      <c r="D95" s="21">
        <f>L83</f>
        <v>508651.14735999994</v>
      </c>
      <c r="H95" s="39"/>
    </row>
    <row r="96" spans="1:15" x14ac:dyDescent="0.25">
      <c r="A96"/>
      <c r="B96"/>
      <c r="C96" s="20" t="s">
        <v>72</v>
      </c>
      <c r="D96" s="21">
        <f>M83</f>
        <v>264926.50831919984</v>
      </c>
    </row>
    <row r="97" spans="1:6" x14ac:dyDescent="0.25">
      <c r="A97"/>
      <c r="B97"/>
      <c r="C97" s="20" t="s">
        <v>82</v>
      </c>
      <c r="D97" s="21">
        <v>493200</v>
      </c>
    </row>
    <row r="98" spans="1:6" x14ac:dyDescent="0.25">
      <c r="A98"/>
      <c r="B98"/>
      <c r="C98" s="20" t="s">
        <v>93</v>
      </c>
      <c r="D98" s="21">
        <v>5953875</v>
      </c>
    </row>
    <row r="99" spans="1:6" ht="18.75" x14ac:dyDescent="0.3">
      <c r="A99"/>
      <c r="B99"/>
      <c r="C99" s="20"/>
      <c r="D99" s="22">
        <f>SUM(D90:D98)</f>
        <v>23940000.386479206</v>
      </c>
    </row>
    <row r="100" spans="1:6" x14ac:dyDescent="0.25">
      <c r="A100"/>
    </row>
    <row r="101" spans="1:6" x14ac:dyDescent="0.25">
      <c r="A101"/>
    </row>
    <row r="102" spans="1:6" x14ac:dyDescent="0.25">
      <c r="A102"/>
    </row>
    <row r="107" spans="1:6" ht="49.5" customHeight="1" x14ac:dyDescent="0.25">
      <c r="B107" s="25"/>
      <c r="C107" s="25"/>
      <c r="D107" s="25"/>
      <c r="E107" s="25"/>
      <c r="F107" s="25"/>
    </row>
    <row r="108" spans="1:6" ht="15" customHeight="1" x14ac:dyDescent="0.25">
      <c r="B108" s="25"/>
      <c r="D108" s="25"/>
      <c r="E108" s="25"/>
      <c r="F108" s="25"/>
    </row>
    <row r="110" spans="1:6" ht="64.5" customHeight="1" x14ac:dyDescent="0.25"/>
    <row r="120" spans="7:7" ht="15" customHeight="1" x14ac:dyDescent="0.25">
      <c r="G120" s="9"/>
    </row>
  </sheetData>
  <mergeCells count="85">
    <mergeCell ref="A67:B67"/>
    <mergeCell ref="A68:B68"/>
    <mergeCell ref="A69:B69"/>
    <mergeCell ref="B83:E83"/>
    <mergeCell ref="A77:B77"/>
    <mergeCell ref="A78:B78"/>
    <mergeCell ref="A79:B79"/>
    <mergeCell ref="A80:B80"/>
    <mergeCell ref="A72:B72"/>
    <mergeCell ref="A70:B70"/>
    <mergeCell ref="A71:B71"/>
    <mergeCell ref="A76:B76"/>
    <mergeCell ref="A81:B81"/>
    <mergeCell ref="A48:B48"/>
    <mergeCell ref="A49:B49"/>
    <mergeCell ref="A50:B50"/>
    <mergeCell ref="A51:B51"/>
    <mergeCell ref="A52:B52"/>
    <mergeCell ref="A64:B64"/>
    <mergeCell ref="A65:B65"/>
    <mergeCell ref="A43:B43"/>
    <mergeCell ref="A46:B46"/>
    <mergeCell ref="A47:B47"/>
    <mergeCell ref="A59:B59"/>
    <mergeCell ref="A54:B54"/>
    <mergeCell ref="A55:B55"/>
    <mergeCell ref="A56:B56"/>
    <mergeCell ref="A57:B57"/>
    <mergeCell ref="A58:B58"/>
    <mergeCell ref="A53:B53"/>
    <mergeCell ref="A60:B60"/>
    <mergeCell ref="A61:B61"/>
    <mergeCell ref="A62:B62"/>
    <mergeCell ref="A63:B63"/>
    <mergeCell ref="N1:N2"/>
    <mergeCell ref="A3:B3"/>
    <mergeCell ref="A4:B4"/>
    <mergeCell ref="A5:B5"/>
    <mergeCell ref="A6:B6"/>
    <mergeCell ref="F1:F2"/>
    <mergeCell ref="A7:B7"/>
    <mergeCell ref="A1:B2"/>
    <mergeCell ref="C1:C2"/>
    <mergeCell ref="D1:D2"/>
    <mergeCell ref="E1:E2"/>
    <mergeCell ref="A8:B8"/>
    <mergeCell ref="A9:B9"/>
    <mergeCell ref="A10:B10"/>
    <mergeCell ref="A11:B11"/>
    <mergeCell ref="A12:B12"/>
    <mergeCell ref="A13:B13"/>
    <mergeCell ref="A18:B18"/>
    <mergeCell ref="A73:B73"/>
    <mergeCell ref="A74:B74"/>
    <mergeCell ref="A75:B7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7:B37"/>
    <mergeCell ref="A35:B35"/>
    <mergeCell ref="A14:B14"/>
    <mergeCell ref="A15:B15"/>
    <mergeCell ref="A16:B16"/>
    <mergeCell ref="A17:B17"/>
    <mergeCell ref="A19:B19"/>
    <mergeCell ref="A36:B36"/>
    <mergeCell ref="A44:B44"/>
    <mergeCell ref="A45:B45"/>
    <mergeCell ref="A20:B20"/>
    <mergeCell ref="A25:B25"/>
    <mergeCell ref="A21:B21"/>
    <mergeCell ref="A22:B22"/>
    <mergeCell ref="A23:B23"/>
    <mergeCell ref="A24:B24"/>
    <mergeCell ref="A38:B38"/>
    <mergeCell ref="A39:B39"/>
    <mergeCell ref="A40:B40"/>
    <mergeCell ref="A41:B41"/>
    <mergeCell ref="A42:B42"/>
  </mergeCells>
  <phoneticPr fontId="15" type="noConversion"/>
  <conditionalFormatting sqref="C66:F66">
    <cfRule type="cellIs" dxfId="5" priority="1" operator="lessThanOrEqual">
      <formula>0</formula>
    </cfRule>
  </conditionalFormatting>
  <conditionalFormatting sqref="G3:K6 M3:M7 L3:L17 E3:F65 A7:C65 M9:M19 L19 L20:M22 L23 A67:C81 E67:F81 M72 L73:M81 G83">
    <cfRule type="cellIs" dxfId="4" priority="19" operator="lessThanOrEqual">
      <formula>0</formula>
    </cfRule>
  </conditionalFormatting>
  <conditionalFormatting sqref="I7:J81 L24:M71">
    <cfRule type="cellIs" dxfId="3" priority="2" operator="lessThanOrEqual">
      <formula>0</formula>
    </cfRule>
  </conditionalFormatting>
  <conditionalFormatting sqref="K34">
    <cfRule type="cellIs" dxfId="2" priority="17" operator="lessThan">
      <formula>0</formula>
    </cfRule>
  </conditionalFormatting>
  <conditionalFormatting sqref="K44">
    <cfRule type="cellIs" dxfId="1" priority="21" operator="lessThanOrEqual">
      <formula>0</formula>
    </cfRule>
  </conditionalFormatting>
  <conditionalFormatting sqref="M83">
    <cfRule type="cellIs" dxfId="0" priority="16" operator="lessThan">
      <formula>0</formula>
    </cfRule>
  </conditionalFormatting>
  <dataValidations count="6"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3:H6 J3:K6 M3:M7 G83 K44 L3:L17 L73:L81 M72:M81 M24:M45 M9:M22 L19:L45 L46:M71 I3:I81" xr:uid="{00000000-0002-0000-0000-000003000000}">
      <formula1>0</formula1>
    </dataValidation>
    <dataValidation type="list" operator="greaterThanOrEqual" allowBlank="1" showInputMessage="1" showErrorMessage="1" errorTitle="Valor de la celda" error="La celda sólo permite números de la lista desplegable." sqref="E3:E4" xr:uid="{00000000-0002-0000-0000-000004000000}">
      <formula1>"11, 15, 16, 17"</formula1>
    </dataValidation>
    <dataValidation type="decimal" operator="greaterThan" allowBlank="1" showInputMessage="1" showErrorMessage="1" sqref="H83:L89 M84:M87" xr:uid="{00000000-0002-0000-0000-000005000000}">
      <formula1>0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D3:D17 D19:D65 F3:F81 D67:D81" xr:uid="{00000000-0002-0000-0000-000001000000}">
      <formula1>0</formula1>
    </dataValidation>
    <dataValidation operator="greaterThan" allowBlank="1" showInputMessage="1" showErrorMessage="1" errorTitle="Valor de la celda" error="La celda sólo permite números enteros y en positivo, favor de capturar cantidades sin centavos y evitar números en negativos." sqref="J7:J81" xr:uid="{00000000-0002-0000-0000-000002000000}"/>
    <dataValidation type="list" operator="greaterThanOrEqual" allowBlank="1" showInputMessage="1" showErrorMessage="1" errorTitle="Valor de la celda" error="La celda sólo permite números de la lista desplegable." sqref="E5:E81" xr:uid="{00000000-0002-0000-0000-000000000000}">
      <formula1>"11, 14, 15, 16, 17, 25"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26</vt:lpstr>
      <vt:lpstr>'PRESUPUESTO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</dc:creator>
  <cp:lastModifiedBy>ADMIN_1</cp:lastModifiedBy>
  <cp:lastPrinted>2025-11-20T18:21:57Z</cp:lastPrinted>
  <dcterms:created xsi:type="dcterms:W3CDTF">2022-12-07T21:03:01Z</dcterms:created>
  <dcterms:modified xsi:type="dcterms:W3CDTF">2025-12-05T14:42:41Z</dcterms:modified>
</cp:coreProperties>
</file>